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fdle.net\CJP\CJST\Information Technology\CJAP\CJAP Reports - Working Files\2024 CJAP Working Files\4 - Final Reports\Ratios\"/>
    </mc:Choice>
  </mc:AlternateContent>
  <xr:revisionPtr revIDLastSave="0" documentId="13_ncr:1_{DACAA2BB-A925-49AD-A75E-13446AD92DB5}" xr6:coauthVersionLast="47" xr6:coauthVersionMax="47" xr10:uidLastSave="{00000000-0000-0000-0000-000000000000}"/>
  <bookViews>
    <workbookView xWindow="-120" yWindow="-120" windowWidth="29040" windowHeight="15720" xr2:uid="{55B23E33-4A63-4DD2-8BEC-3CAA7F5A503B}"/>
  </bookViews>
  <sheets>
    <sheet name="PD Rat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0" i="1" l="1"/>
  <c r="D250" i="1"/>
  <c r="E249" i="1"/>
  <c r="E147" i="1"/>
  <c r="E206" i="1"/>
  <c r="E238" i="1"/>
  <c r="E237" i="1"/>
  <c r="E236" i="1"/>
  <c r="E250" i="1" l="1"/>
  <c r="E5" i="1"/>
  <c r="E16" i="1"/>
  <c r="E20" i="1"/>
  <c r="E31" i="1"/>
  <c r="E65" i="1"/>
  <c r="E91" i="1"/>
  <c r="E150" i="1"/>
  <c r="E157" i="1"/>
  <c r="E195" i="1"/>
  <c r="E239" i="1" l="1"/>
  <c r="E32" i="1" l="1"/>
  <c r="E46" i="1" l="1"/>
  <c r="E245" i="1"/>
  <c r="E248" i="1" l="1"/>
  <c r="E247" i="1"/>
  <c r="E246" i="1"/>
  <c r="E244" i="1"/>
  <c r="E243" i="1"/>
  <c r="E242" i="1"/>
  <c r="E241" i="1"/>
  <c r="E240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7" i="1"/>
  <c r="E205" i="1"/>
  <c r="E204" i="1"/>
  <c r="E203" i="1"/>
  <c r="E202" i="1"/>
  <c r="E201" i="1"/>
  <c r="E200" i="1"/>
  <c r="E199" i="1"/>
  <c r="E198" i="1"/>
  <c r="E197" i="1"/>
  <c r="E196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6" i="1"/>
  <c r="E155" i="1"/>
  <c r="E154" i="1"/>
  <c r="E153" i="1"/>
  <c r="E152" i="1"/>
  <c r="E151" i="1"/>
  <c r="E148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8" i="1"/>
  <c r="E7" i="1"/>
  <c r="E6" i="1"/>
  <c r="E4" i="1"/>
  <c r="E3" i="1"/>
</calcChain>
</file>

<file path=xl/sharedStrings.xml><?xml version="1.0" encoding="utf-8"?>
<sst xmlns="http://schemas.openxmlformats.org/spreadsheetml/2006/main" count="501" uniqueCount="313">
  <si>
    <t>Agency</t>
  </si>
  <si>
    <t>County</t>
  </si>
  <si>
    <t>Total Population</t>
  </si>
  <si>
    <t>Alachua Police Department</t>
  </si>
  <si>
    <t>Alachua</t>
  </si>
  <si>
    <t>Altamonte Springs Police Department</t>
  </si>
  <si>
    <t>Seminole</t>
  </si>
  <si>
    <t>Altha Police Department</t>
  </si>
  <si>
    <t>Calhoun</t>
  </si>
  <si>
    <t>Apalachicola Police Department</t>
  </si>
  <si>
    <t>Franklin</t>
  </si>
  <si>
    <t>Apopka Police Department</t>
  </si>
  <si>
    <t>Orange</t>
  </si>
  <si>
    <t>Arcadia Police Department</t>
  </si>
  <si>
    <t>Desoto</t>
  </si>
  <si>
    <t>Astatula Police Department</t>
  </si>
  <si>
    <t>Lake</t>
  </si>
  <si>
    <t>Atlantic Beach Police Department</t>
  </si>
  <si>
    <t>Duval</t>
  </si>
  <si>
    <t>Atlantis Police Department</t>
  </si>
  <si>
    <t>Palm Beach</t>
  </si>
  <si>
    <t>Auburndale Police Department</t>
  </si>
  <si>
    <t>Polk</t>
  </si>
  <si>
    <t>Aventura Police Department</t>
  </si>
  <si>
    <t>Bal Harbour Village Police Department</t>
  </si>
  <si>
    <t>Bartow Police Department</t>
  </si>
  <si>
    <t>Bay Harbor Islands Police Department</t>
  </si>
  <si>
    <t>Belleair Police Department</t>
  </si>
  <si>
    <t>Pinellas</t>
  </si>
  <si>
    <t>Belleview Police Department</t>
  </si>
  <si>
    <t>Marion</t>
  </si>
  <si>
    <t>Biscayne Park Police Department</t>
  </si>
  <si>
    <t>Blountstown Police Department</t>
  </si>
  <si>
    <t>Boca Raton Police Services Department</t>
  </si>
  <si>
    <t>Bonifay Police Department</t>
  </si>
  <si>
    <t>Holmes</t>
  </si>
  <si>
    <t>Bowling Green Police Department</t>
  </si>
  <si>
    <t>Hardee</t>
  </si>
  <si>
    <t>Boynton Beach Police Department</t>
  </si>
  <si>
    <t>Bradenton Beach Police Department</t>
  </si>
  <si>
    <t>Manatee</t>
  </si>
  <si>
    <t>Bradenton Police Department</t>
  </si>
  <si>
    <t>Bunnell Police Department</t>
  </si>
  <si>
    <t>Flagler</t>
  </si>
  <si>
    <t>Cape Coral Police Department</t>
  </si>
  <si>
    <t>Lee</t>
  </si>
  <si>
    <t>Carrabelle Police Department</t>
  </si>
  <si>
    <t>Casselberry Police Department</t>
  </si>
  <si>
    <t>Cedar Key Police Department</t>
  </si>
  <si>
    <t>Levy</t>
  </si>
  <si>
    <t>Sumter</t>
  </si>
  <si>
    <t>Chattahoochee Police Department</t>
  </si>
  <si>
    <t>Gadsden</t>
  </si>
  <si>
    <t>Chiefland Police Department</t>
  </si>
  <si>
    <t>Chipley Police Department</t>
  </si>
  <si>
    <t>Washington</t>
  </si>
  <si>
    <t>City Of Belle Isle Police Department</t>
  </si>
  <si>
    <t>Clearwater Police Department</t>
  </si>
  <si>
    <t>Clermont Police Department</t>
  </si>
  <si>
    <t>Clewiston Police Department</t>
  </si>
  <si>
    <t>Hendry</t>
  </si>
  <si>
    <t>Cocoa Beach Police Department</t>
  </si>
  <si>
    <t>Brevard</t>
  </si>
  <si>
    <t>Cocoa Police Department</t>
  </si>
  <si>
    <t>Coconut Creek Police Department</t>
  </si>
  <si>
    <t>Broward</t>
  </si>
  <si>
    <t>Coral Gables Police Department</t>
  </si>
  <si>
    <t>Coral Springs Police Department</t>
  </si>
  <si>
    <t>Cottondale Police Department</t>
  </si>
  <si>
    <t>Jackson</t>
  </si>
  <si>
    <t>Crestview Police Department</t>
  </si>
  <si>
    <t>Okaloosa</t>
  </si>
  <si>
    <t>Cross City Police Department</t>
  </si>
  <si>
    <t>Dixie</t>
  </si>
  <si>
    <t>Dade City Police Department</t>
  </si>
  <si>
    <t>Pasco</t>
  </si>
  <si>
    <t>Davenport Police Department</t>
  </si>
  <si>
    <t>Davie Police Department</t>
  </si>
  <si>
    <t>Daytona Beach Police Department</t>
  </si>
  <si>
    <t>Volusia</t>
  </si>
  <si>
    <t>Daytona Beach Shores Public Safety Department</t>
  </si>
  <si>
    <t>Defuniak Springs Police Department</t>
  </si>
  <si>
    <t>Walton</t>
  </si>
  <si>
    <t>Deland Police Department</t>
  </si>
  <si>
    <t>Delray Beach Police Department</t>
  </si>
  <si>
    <t>Doral Police Department</t>
  </si>
  <si>
    <t>Dunnellon Police Department</t>
  </si>
  <si>
    <t>Eatonville Police Department</t>
  </si>
  <si>
    <t>Edgewater Police Department</t>
  </si>
  <si>
    <t>Edgewood Police Department</t>
  </si>
  <si>
    <t>El Portal Police Department</t>
  </si>
  <si>
    <t>Eustis Police Department</t>
  </si>
  <si>
    <t>Fellsmere Police Department</t>
  </si>
  <si>
    <t>Indian River</t>
  </si>
  <si>
    <t>Fernandina Beach Police Department</t>
  </si>
  <si>
    <t>Nassau</t>
  </si>
  <si>
    <t>Flagler Beach Police Department</t>
  </si>
  <si>
    <t>Florida City Police Department</t>
  </si>
  <si>
    <t>Fort Lauderdale Police Department</t>
  </si>
  <si>
    <t>Fort Myers Police Department</t>
  </si>
  <si>
    <t>Fort Pierce Police Department</t>
  </si>
  <si>
    <t>St. Lucie</t>
  </si>
  <si>
    <t>Fort Walton Beach Police Department</t>
  </si>
  <si>
    <t>Fruitland Park Police Department</t>
  </si>
  <si>
    <t>Gainesville Police Department</t>
  </si>
  <si>
    <t>Golden Beach Police Department</t>
  </si>
  <si>
    <t>Graceville Police Department</t>
  </si>
  <si>
    <t>Green Cove Springs Police Department</t>
  </si>
  <si>
    <t>Clay</t>
  </si>
  <si>
    <t>Gretna Police Department</t>
  </si>
  <si>
    <t>Groveland Police Department</t>
  </si>
  <si>
    <t>Gulf Breeze Police Department</t>
  </si>
  <si>
    <t>Santa Rosa</t>
  </si>
  <si>
    <t>Gulf Stream Police Department</t>
  </si>
  <si>
    <t>Gulfport Police Department</t>
  </si>
  <si>
    <t>Haines City Police Department</t>
  </si>
  <si>
    <t>Hallandale Beach Police Department</t>
  </si>
  <si>
    <t>Havana Police Department</t>
  </si>
  <si>
    <t>Hialeah Gardens Police Department</t>
  </si>
  <si>
    <t>Hialeah Police Department</t>
  </si>
  <si>
    <t>High Springs Police Department</t>
  </si>
  <si>
    <t>Highland Beach Police Department</t>
  </si>
  <si>
    <t>Hillsboro Beach Police Department</t>
  </si>
  <si>
    <t>Holly Hill Police Department</t>
  </si>
  <si>
    <t>Hollywood Police Department</t>
  </si>
  <si>
    <t>Holmes Beach Police Department</t>
  </si>
  <si>
    <t>Homestead Police Department</t>
  </si>
  <si>
    <t>Howey-In-The-Hills Police Department</t>
  </si>
  <si>
    <t>Indialantic Police Department</t>
  </si>
  <si>
    <t>Indian Creek Village Public Safety Department</t>
  </si>
  <si>
    <t>Indian Harbour Beach Police Department</t>
  </si>
  <si>
    <t>Indian River Shores Public Safety Department</t>
  </si>
  <si>
    <t>Indian Shores Police Department</t>
  </si>
  <si>
    <t>Interlachen Police Department</t>
  </si>
  <si>
    <t>Putnam</t>
  </si>
  <si>
    <t>Jacksonville Beach Police Department</t>
  </si>
  <si>
    <t>Jasper Police Department</t>
  </si>
  <si>
    <t>Hamilton</t>
  </si>
  <si>
    <t>Jennings Police Department</t>
  </si>
  <si>
    <t>Juno Beach Police Department</t>
  </si>
  <si>
    <t>Jupiter Inlet Colony Police Department</t>
  </si>
  <si>
    <t>Jupiter Island Public Safety Department</t>
  </si>
  <si>
    <t>Martin</t>
  </si>
  <si>
    <t>Jupiter Police Department</t>
  </si>
  <si>
    <t>Kenneth City Police Department</t>
  </si>
  <si>
    <t>Key Biscayne Police Department</t>
  </si>
  <si>
    <t>Key Colony Beach Police Department</t>
  </si>
  <si>
    <t>Monroe</t>
  </si>
  <si>
    <t>Key West Police Department</t>
  </si>
  <si>
    <t>Kissimmee Police Department</t>
  </si>
  <si>
    <t>Osceola</t>
  </si>
  <si>
    <t>Lady Lake Police Department</t>
  </si>
  <si>
    <t>Lake Alfred Police Department</t>
  </si>
  <si>
    <t>Lake City Police Department</t>
  </si>
  <si>
    <t>Columbia</t>
  </si>
  <si>
    <t>Lake Clarke Shores Police Department</t>
  </si>
  <si>
    <t>Lake Hamilton Police Department</t>
  </si>
  <si>
    <t>Lake Helen Police Department</t>
  </si>
  <si>
    <t>Lake Mary Police Department</t>
  </si>
  <si>
    <t>Lake Placid Police Department</t>
  </si>
  <si>
    <t>Highlands</t>
  </si>
  <si>
    <t>Lake Wales Police Department</t>
  </si>
  <si>
    <t>Lakeland Police Department</t>
  </si>
  <si>
    <t>Lantana Police Department</t>
  </si>
  <si>
    <t>Largo Police Department</t>
  </si>
  <si>
    <t>Lauderhill Police Department</t>
  </si>
  <si>
    <t>Lawtey Police Department</t>
  </si>
  <si>
    <t>Bradford</t>
  </si>
  <si>
    <t>Leesburg Police Department</t>
  </si>
  <si>
    <t>Lighthouse Point Police Department</t>
  </si>
  <si>
    <t>Live Oak Police Department</t>
  </si>
  <si>
    <t>Suwannee</t>
  </si>
  <si>
    <t>Longboat Key Police Department</t>
  </si>
  <si>
    <t>Longwood Police Department</t>
  </si>
  <si>
    <t>Lynn Haven Police Department</t>
  </si>
  <si>
    <t>Bay</t>
  </si>
  <si>
    <t>Madison Police Department</t>
  </si>
  <si>
    <t>Madison</t>
  </si>
  <si>
    <t>Maitland Police Department</t>
  </si>
  <si>
    <t>Manalapan Police Department</t>
  </si>
  <si>
    <t>Marco Island Police Department</t>
  </si>
  <si>
    <t>Collier</t>
  </si>
  <si>
    <t>Margate Police Department</t>
  </si>
  <si>
    <t>Marianna Police Department</t>
  </si>
  <si>
    <t>Mascotte Police Department</t>
  </si>
  <si>
    <t>Medley Police Department</t>
  </si>
  <si>
    <t>Melbourne Beach Police Department</t>
  </si>
  <si>
    <t>Melbourne Police Department</t>
  </si>
  <si>
    <t>Miami Beach Police Department</t>
  </si>
  <si>
    <t>Miami Gardens Police Department</t>
  </si>
  <si>
    <t>Miami Police Department</t>
  </si>
  <si>
    <t>Miami Shores Police Department</t>
  </si>
  <si>
    <t>Miami Springs Police Department</t>
  </si>
  <si>
    <t>Miccosukee Police Department</t>
  </si>
  <si>
    <t>Midway Police Department</t>
  </si>
  <si>
    <t>Milton Police Department</t>
  </si>
  <si>
    <t>Miramar Police Department</t>
  </si>
  <si>
    <t>Monticello Police Department</t>
  </si>
  <si>
    <t>Jefferson</t>
  </si>
  <si>
    <t>Mount Dora Police Department</t>
  </si>
  <si>
    <t>Naples Police Department</t>
  </si>
  <si>
    <t>Neptune Beach Police Department</t>
  </si>
  <si>
    <t>New Port Richey Police Department</t>
  </si>
  <si>
    <t>New Smyrna Beach Police Department</t>
  </si>
  <si>
    <t>Niceville Police Department</t>
  </si>
  <si>
    <t>North Bay Village Police Department</t>
  </si>
  <si>
    <t>North Miami Beach Police Department</t>
  </si>
  <si>
    <t>North Miami Police Department</t>
  </si>
  <si>
    <t>North Palm Beach Police Department</t>
  </si>
  <si>
    <t>North Port Police Department</t>
  </si>
  <si>
    <t>Sarasota</t>
  </si>
  <si>
    <t>Oakland Police Department</t>
  </si>
  <si>
    <t>Ocala Police Department</t>
  </si>
  <si>
    <t>Ocean Ridge Police Department</t>
  </si>
  <si>
    <t>Ocoee Police Department</t>
  </si>
  <si>
    <t>Okeechobee Police Department</t>
  </si>
  <si>
    <t>Okeechobee</t>
  </si>
  <si>
    <t>Opa Locka Police Department</t>
  </si>
  <si>
    <t>Orange City Police Department</t>
  </si>
  <si>
    <t>Orange Park Police Department</t>
  </si>
  <si>
    <t>Orlando Police Department</t>
  </si>
  <si>
    <t>Ormond Beach Police Department</t>
  </si>
  <si>
    <t>Oviedo Police Department</t>
  </si>
  <si>
    <t>Palatka Police Department</t>
  </si>
  <si>
    <t>Palm Bay Police Department</t>
  </si>
  <si>
    <t>Palm Beach Gardens Police Department</t>
  </si>
  <si>
    <t>Palm Beach Police Department</t>
  </si>
  <si>
    <t>Palm Springs Public Safety Department</t>
  </si>
  <si>
    <t>Palmetto Police Department</t>
  </si>
  <si>
    <t>Panama City Beach Police Department</t>
  </si>
  <si>
    <t>Panama City Police Department</t>
  </si>
  <si>
    <t>Parker Police Department</t>
  </si>
  <si>
    <t>Pembroke Pines Police Department</t>
  </si>
  <si>
    <t>Pensacola Police Department</t>
  </si>
  <si>
    <t>Escambia</t>
  </si>
  <si>
    <t>Perry Police Department</t>
  </si>
  <si>
    <t>Taylor</t>
  </si>
  <si>
    <t>Pinecrest Police Department</t>
  </si>
  <si>
    <t>Pinellas Park Police Department</t>
  </si>
  <si>
    <t>Plant City Police Department</t>
  </si>
  <si>
    <t>Hillsborough</t>
  </si>
  <si>
    <t>Plantation Police Department</t>
  </si>
  <si>
    <t>Ponce Inlet Police Department</t>
  </si>
  <si>
    <t>Port Orange Police Department</t>
  </si>
  <si>
    <t>Port Richey Police Department</t>
  </si>
  <si>
    <t>Port St. Joe Police Department</t>
  </si>
  <si>
    <t>Gulf</t>
  </si>
  <si>
    <t>Port St. Lucie Police Department</t>
  </si>
  <si>
    <t>Punta Gorda Police Department</t>
  </si>
  <si>
    <t>Charlotte</t>
  </si>
  <si>
    <t>Quincy Police Department</t>
  </si>
  <si>
    <t>Riviera Beach Police Department</t>
  </si>
  <si>
    <t>Rockledge Police Department</t>
  </si>
  <si>
    <t>Sanford Police Department</t>
  </si>
  <si>
    <t>Sanibel Police Department</t>
  </si>
  <si>
    <t>Sarasota Police Department</t>
  </si>
  <si>
    <t>Satellite Beach Police Department</t>
  </si>
  <si>
    <t>Sea Ranch Lakes Police Department</t>
  </si>
  <si>
    <t>Sebastian Police Department</t>
  </si>
  <si>
    <t>Sebring Police Department</t>
  </si>
  <si>
    <t>Seminole Police Department</t>
  </si>
  <si>
    <t>Sewalls Point Police Department</t>
  </si>
  <si>
    <t>Shalimar Police Department</t>
  </si>
  <si>
    <t>Sneads Police Department</t>
  </si>
  <si>
    <t>South Daytona Police Department</t>
  </si>
  <si>
    <t>South Miami Police Department</t>
  </si>
  <si>
    <t>Springfield Police Department</t>
  </si>
  <si>
    <t>St. Augustine Beach Police Department</t>
  </si>
  <si>
    <t>St. Johns</t>
  </si>
  <si>
    <t>St. Augustine Police Department</t>
  </si>
  <si>
    <t>St. Cloud Police Department</t>
  </si>
  <si>
    <t>St. Petersburg Police Department</t>
  </si>
  <si>
    <t>Stuart Police Department</t>
  </si>
  <si>
    <t>Sunny Isles Beach Police Department</t>
  </si>
  <si>
    <t>Sunrise Police Department</t>
  </si>
  <si>
    <t>Surfside Police Department</t>
  </si>
  <si>
    <t>Sweetwater Police Department</t>
  </si>
  <si>
    <t>Tallahassee Police Department</t>
  </si>
  <si>
    <t>Leon</t>
  </si>
  <si>
    <t>Tampa Police Department</t>
  </si>
  <si>
    <t>Tarpon Springs Police Department</t>
  </si>
  <si>
    <t>Tavares Police Department</t>
  </si>
  <si>
    <t>Temple Terrace Police Department</t>
  </si>
  <si>
    <t>Tequesta Police Department</t>
  </si>
  <si>
    <t>Titusville Police Department</t>
  </si>
  <si>
    <t>Treasure Island Police Department</t>
  </si>
  <si>
    <t>Trenton Department Of Public Safety</t>
  </si>
  <si>
    <t>Gilchrist</t>
  </si>
  <si>
    <t>Umatilla Police Department</t>
  </si>
  <si>
    <t>Valparaiso Police Department</t>
  </si>
  <si>
    <t>Venice Police Department</t>
  </si>
  <si>
    <t>Vero Beach Police Department</t>
  </si>
  <si>
    <t>Virginia Gardens Police Department</t>
  </si>
  <si>
    <t>Wauchula Police Department</t>
  </si>
  <si>
    <t>Welaka Police Department</t>
  </si>
  <si>
    <t>West Melbourne Police Department</t>
  </si>
  <si>
    <t>West Miami Police Department</t>
  </si>
  <si>
    <t>West Palm Beach Police Department</t>
  </si>
  <si>
    <t>Wildwood Police Department</t>
  </si>
  <si>
    <t>Williston Police Department</t>
  </si>
  <si>
    <t>Wilton Manors Police Department</t>
  </si>
  <si>
    <t>Windermere Police Department</t>
  </si>
  <si>
    <t>Winter Garden Police Department</t>
  </si>
  <si>
    <t>Winter Haven Police Department</t>
  </si>
  <si>
    <t>Winter Park Police Department</t>
  </si>
  <si>
    <t>Winter Springs Police Department</t>
  </si>
  <si>
    <t>Zephyrhills Police Department</t>
  </si>
  <si>
    <t>Ratio Per 1000</t>
  </si>
  <si>
    <t>Town Of Pembroke Park Police Department</t>
  </si>
  <si>
    <t>Dade</t>
  </si>
  <si>
    <t xml:space="preserve"> Officer Count (LE Only)</t>
  </si>
  <si>
    <t>Police Departments, Law Enforcement - Ratios 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</si>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</sst>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  <font>
      <b/>
      <sz val="23"/>
      <color theme="3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/>
    <xf numFmtId="0" fontId="6" fillId="0" borderId="0" xfId="0" applyFont="1" applyFill="1" applyAlignment="1" applyProtection="1">
      <alignment horizontal="center" vertical="center" wrapText="1"/>
    </xf>
    <xf numFmtId="3" fontId="7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2" fontId="8" fillId="0" borderId="0" xfId="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 applyProtection="1">
      <alignment horizontal="center" vertical="center" wrapText="1"/>
    </xf>
    <xf numFmtId="2" fontId="10" fillId="0" borderId="0" xfId="0" applyNumberFormat="1" applyFont="1" applyFill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</xf>
    <xf numFmtId="3" fontId="7" fillId="4" borderId="0" xfId="0" applyNumberFormat="1" applyFont="1" applyFill="1" applyBorder="1" applyAlignment="1">
      <alignment horizontal="center"/>
    </xf>
    <xf numFmtId="2" fontId="8" fillId="4" borderId="0" xfId="0" applyNumberFormat="1" applyFont="1" applyFill="1" applyAlignment="1" applyProtection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2" fontId="8" fillId="4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Style 1" xfId="2" xr:uid="{078361C8-B745-4C2A-9721-17F86C52C825}"/>
  </cellStyles>
  <dxfs count="2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3" tint="-0.499984740745262"/>
          <bgColor theme="3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CJAP" pivot="0" count="7" xr9:uid="{60900F14-8EEB-4B5B-821E-1082F8CBDF94}">
      <tableStyleElement type="wholeTable" dxfId="204"/>
      <tableStyleElement type="headerRow" dxfId="203"/>
      <tableStyleElement type="totalRow" dxfId="202"/>
      <tableStyleElement type="firstColumn" dxfId="201"/>
      <tableStyleElement type="lastColumn" dxfId="200"/>
      <tableStyleElement type="firstRowStripe" dxfId="199"/>
      <tableStyleElement type="firstColumnStripe" dxfId="19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8CF05C-2564-4F73-9CF5-6DFCBEAFEE6F}" name="Table1" displayName="Table1" ref="A2:E250" totalsRowCount="1" headerRowDxfId="14" dataDxfId="12" totalsRowDxfId="10" headerRowBorderDxfId="13" tableBorderDxfId="11">
  <autoFilter ref="A2:E249" xr:uid="{98399FFE-9259-4C11-947A-E45EA2107428}"/>
  <sortState xmlns:xlrd2="http://schemas.microsoft.com/office/spreadsheetml/2017/richdata2" ref="A3:E249">
    <sortCondition ref="A2:A249"/>
  </sortState>
  <tableColumns count="5">
    <tableColumn id="1" xr3:uid="{E0FD1F45-B75C-40EA-8936-DDF2A3E46307}" name="Agency" dataDxfId="9" totalsRowDxfId="8" dataCellStyle="Normal"/>
    <tableColumn id="2" xr3:uid="{7C9F0862-1AE0-4DAF-A335-21B52FAE6737}" name="County" dataDxfId="7" totalsRowDxfId="6" dataCellStyle="Normal"/>
    <tableColumn id="3" xr3:uid="{A155B78B-6F8C-40E2-A93E-AA906AD3C52E}" name=" Officer Count (LE Only)" totalsRowFunction="sum" dataDxfId="5" totalsRowDxfId="4" dataCellStyle="Normal"/>
    <tableColumn id="5" xr3:uid="{477EDAF9-4ED4-457E-9119-3021615A479A}" name="Total Population" totalsRowFunction="sum" dataDxfId="3" totalsRowDxfId="2" dataCellStyle="Comma"/>
    <tableColumn id="6" xr3:uid="{0A142443-D57F-41EB-9A56-E902B79ABF63}" name="Ratio Per 1000" totalsRowFunction="custom" dataDxfId="1" totalsRowDxfId="0">
      <calculatedColumnFormula>C3/D3*1000</calculatedColumnFormula>
      <totalsRowFormula>C250/D250*1000</totalsRowFormula>
    </tableColumn>
  </tableColumns>
  <tableStyleInfo name="CJAP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13F0-8A78-4DEF-952E-BABD1EAD98EA}">
  <sheetPr>
    <pageSetUpPr fitToPage="1"/>
  </sheetPr>
  <dimension ref="A1:F396"/>
  <sheetViews>
    <sheetView tabSelected="1" zoomScaleNormal="100" workbookViewId="0">
      <pane ySplit="2" topLeftCell="A237" activePane="bottomLeft" state="frozen"/>
      <selection pane="bottomLeft" activeCell="D259" sqref="D259"/>
    </sheetView>
  </sheetViews>
  <sheetFormatPr defaultColWidth="9.140625" defaultRowHeight="14.25" x14ac:dyDescent="0.2"/>
  <cols>
    <col min="1" max="1" width="43.5703125" style="3" customWidth="1"/>
    <col min="2" max="2" width="15.5703125" style="1" customWidth="1"/>
    <col min="3" max="3" width="18.5703125" style="1" customWidth="1"/>
    <col min="4" max="4" width="13.42578125" style="2" customWidth="1"/>
    <col min="5" max="5" width="17.42578125" style="3" customWidth="1"/>
    <col min="6" max="16384" width="9.140625" style="3"/>
  </cols>
  <sheetData>
    <row r="1" spans="1:6" ht="30" customHeight="1" x14ac:dyDescent="0.2">
      <c r="A1" s="34" t="s">
        <v>311</v>
      </c>
      <c r="B1" s="34"/>
      <c r="C1" s="34"/>
      <c r="D1" s="34"/>
      <c r="E1" s="34"/>
    </row>
    <row r="2" spans="1:6" s="4" customFormat="1" ht="39" customHeight="1" thickBot="1" x14ac:dyDescent="0.25">
      <c r="A2" s="15" t="s">
        <v>0</v>
      </c>
      <c r="B2" s="27" t="s">
        <v>1</v>
      </c>
      <c r="C2" s="28" t="s">
        <v>310</v>
      </c>
      <c r="D2" s="16" t="s">
        <v>2</v>
      </c>
      <c r="E2" s="17" t="s">
        <v>307</v>
      </c>
    </row>
    <row r="3" spans="1:6" ht="15" customHeight="1" thickTop="1" x14ac:dyDescent="0.2">
      <c r="A3" s="20" t="s">
        <v>3</v>
      </c>
      <c r="B3" s="29" t="s">
        <v>4</v>
      </c>
      <c r="C3" s="30">
        <v>31</v>
      </c>
      <c r="D3" s="21">
        <v>11296</v>
      </c>
      <c r="E3" s="22">
        <f t="shared" ref="E3:E34" si="0">C3/D3*1000</f>
        <v>2.7443342776203963</v>
      </c>
      <c r="F3" s="5"/>
    </row>
    <row r="4" spans="1:6" ht="14.25" customHeight="1" x14ac:dyDescent="0.2">
      <c r="A4" s="7" t="s">
        <v>5</v>
      </c>
      <c r="B4" s="26" t="s">
        <v>6</v>
      </c>
      <c r="C4" s="31">
        <v>93</v>
      </c>
      <c r="D4" s="8">
        <v>47313</v>
      </c>
      <c r="E4" s="9">
        <f t="shared" si="0"/>
        <v>1.9656331240885168</v>
      </c>
      <c r="F4" s="5"/>
    </row>
    <row r="5" spans="1:6" ht="15" customHeight="1" x14ac:dyDescent="0.2">
      <c r="A5" s="20" t="s">
        <v>7</v>
      </c>
      <c r="B5" s="29" t="s">
        <v>8</v>
      </c>
      <c r="C5" s="30">
        <v>5</v>
      </c>
      <c r="D5" s="23">
        <v>487</v>
      </c>
      <c r="E5" s="22">
        <f t="shared" si="0"/>
        <v>10.266940451745379</v>
      </c>
      <c r="F5" s="5"/>
    </row>
    <row r="6" spans="1:6" ht="14.25" customHeight="1" x14ac:dyDescent="0.2">
      <c r="A6" s="7" t="s">
        <v>9</v>
      </c>
      <c r="B6" s="26" t="s">
        <v>10</v>
      </c>
      <c r="C6" s="31">
        <v>10</v>
      </c>
      <c r="D6" s="8">
        <v>2470</v>
      </c>
      <c r="E6" s="9">
        <f t="shared" si="0"/>
        <v>4.048582995951417</v>
      </c>
      <c r="F6" s="5"/>
    </row>
    <row r="7" spans="1:6" ht="14.25" customHeight="1" x14ac:dyDescent="0.2">
      <c r="A7" s="20" t="s">
        <v>11</v>
      </c>
      <c r="B7" s="29" t="s">
        <v>12</v>
      </c>
      <c r="C7" s="30">
        <v>119</v>
      </c>
      <c r="D7" s="21">
        <v>61820</v>
      </c>
      <c r="E7" s="22">
        <f t="shared" si="0"/>
        <v>1.9249433840181172</v>
      </c>
      <c r="F7" s="5"/>
    </row>
    <row r="8" spans="1:6" ht="14.25" customHeight="1" x14ac:dyDescent="0.2">
      <c r="A8" s="7" t="s">
        <v>13</v>
      </c>
      <c r="B8" s="26" t="s">
        <v>14</v>
      </c>
      <c r="C8" s="31">
        <v>20</v>
      </c>
      <c r="D8" s="8">
        <v>7702</v>
      </c>
      <c r="E8" s="9">
        <f t="shared" si="0"/>
        <v>2.5967281225655676</v>
      </c>
      <c r="F8" s="5"/>
    </row>
    <row r="9" spans="1:6" ht="14.25" customHeight="1" x14ac:dyDescent="0.2">
      <c r="A9" s="20" t="s">
        <v>15</v>
      </c>
      <c r="B9" s="29" t="s">
        <v>16</v>
      </c>
      <c r="C9" s="30">
        <v>9</v>
      </c>
      <c r="D9" s="21">
        <v>2205</v>
      </c>
      <c r="E9" s="22">
        <f t="shared" si="0"/>
        <v>4.0816326530612246</v>
      </c>
      <c r="F9" s="5"/>
    </row>
    <row r="10" spans="1:6" ht="14.25" customHeight="1" x14ac:dyDescent="0.2">
      <c r="A10" s="7" t="s">
        <v>17</v>
      </c>
      <c r="B10" s="26" t="s">
        <v>18</v>
      </c>
      <c r="C10" s="31">
        <v>30</v>
      </c>
      <c r="D10" s="8">
        <v>13517</v>
      </c>
      <c r="E10" s="9">
        <f t="shared" si="0"/>
        <v>2.2194273877339645</v>
      </c>
      <c r="F10" s="5"/>
    </row>
    <row r="11" spans="1:6" ht="15" customHeight="1" x14ac:dyDescent="0.2">
      <c r="A11" s="20" t="s">
        <v>19</v>
      </c>
      <c r="B11" s="29" t="s">
        <v>20</v>
      </c>
      <c r="C11" s="30">
        <v>17</v>
      </c>
      <c r="D11" s="21">
        <v>2135</v>
      </c>
      <c r="E11" s="22">
        <f t="shared" si="0"/>
        <v>7.9625292740046847</v>
      </c>
      <c r="F11" s="5"/>
    </row>
    <row r="12" spans="1:6" ht="14.25" customHeight="1" x14ac:dyDescent="0.2">
      <c r="A12" s="7" t="s">
        <v>21</v>
      </c>
      <c r="B12" s="26" t="s">
        <v>22</v>
      </c>
      <c r="C12" s="31">
        <v>42</v>
      </c>
      <c r="D12" s="8">
        <v>20186</v>
      </c>
      <c r="E12" s="9">
        <f t="shared" si="0"/>
        <v>2.0806499554146436</v>
      </c>
      <c r="F12" s="5"/>
    </row>
    <row r="13" spans="1:6" ht="14.25" customHeight="1" x14ac:dyDescent="0.2">
      <c r="A13" s="20" t="s">
        <v>23</v>
      </c>
      <c r="B13" s="29" t="s">
        <v>309</v>
      </c>
      <c r="C13" s="30">
        <v>92</v>
      </c>
      <c r="D13" s="21">
        <v>40104</v>
      </c>
      <c r="E13" s="24">
        <f t="shared" si="0"/>
        <v>2.2940355076800318</v>
      </c>
      <c r="F13" s="5"/>
    </row>
    <row r="14" spans="1:6" ht="14.25" customHeight="1" x14ac:dyDescent="0.2">
      <c r="A14" s="7" t="s">
        <v>24</v>
      </c>
      <c r="B14" s="26" t="s">
        <v>309</v>
      </c>
      <c r="C14" s="31">
        <v>36</v>
      </c>
      <c r="D14" s="8">
        <v>3010</v>
      </c>
      <c r="E14" s="9">
        <f t="shared" si="0"/>
        <v>11.960132890365449</v>
      </c>
      <c r="F14" s="5"/>
    </row>
    <row r="15" spans="1:6" ht="14.25" customHeight="1" x14ac:dyDescent="0.2">
      <c r="A15" s="20" t="s">
        <v>25</v>
      </c>
      <c r="B15" s="29" t="s">
        <v>22</v>
      </c>
      <c r="C15" s="30">
        <v>42</v>
      </c>
      <c r="D15" s="21">
        <v>20502</v>
      </c>
      <c r="E15" s="22">
        <f t="shared" si="0"/>
        <v>2.048580626280363</v>
      </c>
      <c r="F15" s="5"/>
    </row>
    <row r="16" spans="1:6" ht="14.25" customHeight="1" x14ac:dyDescent="0.2">
      <c r="A16" s="26" t="s">
        <v>26</v>
      </c>
      <c r="B16" s="26" t="s">
        <v>309</v>
      </c>
      <c r="C16" s="31">
        <v>27</v>
      </c>
      <c r="D16" s="8">
        <v>5793</v>
      </c>
      <c r="E16" s="9">
        <f t="shared" si="0"/>
        <v>4.6607975142413265</v>
      </c>
      <c r="F16" s="5"/>
    </row>
    <row r="17" spans="1:6" ht="14.25" customHeight="1" x14ac:dyDescent="0.2">
      <c r="A17" s="20" t="s">
        <v>27</v>
      </c>
      <c r="B17" s="29" t="s">
        <v>28</v>
      </c>
      <c r="C17" s="30">
        <v>24</v>
      </c>
      <c r="D17" s="21">
        <v>4310</v>
      </c>
      <c r="E17" s="22">
        <f t="shared" si="0"/>
        <v>5.5684454756380504</v>
      </c>
      <c r="F17" s="5"/>
    </row>
    <row r="18" spans="1:6" ht="14.25" customHeight="1" x14ac:dyDescent="0.2">
      <c r="A18" s="7" t="s">
        <v>29</v>
      </c>
      <c r="B18" s="26" t="s">
        <v>30</v>
      </c>
      <c r="C18" s="31">
        <v>14</v>
      </c>
      <c r="D18" s="8">
        <v>5941</v>
      </c>
      <c r="E18" s="9">
        <f t="shared" si="0"/>
        <v>2.3565056387813499</v>
      </c>
      <c r="F18" s="5"/>
    </row>
    <row r="19" spans="1:6" ht="14.25" customHeight="1" x14ac:dyDescent="0.2">
      <c r="A19" s="20" t="s">
        <v>31</v>
      </c>
      <c r="B19" s="29" t="s">
        <v>309</v>
      </c>
      <c r="C19" s="30">
        <v>43</v>
      </c>
      <c r="D19" s="21">
        <v>3030</v>
      </c>
      <c r="E19" s="22">
        <f t="shared" si="0"/>
        <v>14.19141914191419</v>
      </c>
      <c r="F19" s="5"/>
    </row>
    <row r="20" spans="1:6" ht="14.25" customHeight="1" x14ac:dyDescent="0.2">
      <c r="A20" s="7" t="s">
        <v>32</v>
      </c>
      <c r="B20" s="26" t="s">
        <v>8</v>
      </c>
      <c r="C20" s="31">
        <v>19</v>
      </c>
      <c r="D20" s="8">
        <v>2262</v>
      </c>
      <c r="E20" s="9">
        <f t="shared" si="0"/>
        <v>8.3996463306808131</v>
      </c>
      <c r="F20" s="5"/>
    </row>
    <row r="21" spans="1:6" ht="14.25" customHeight="1" x14ac:dyDescent="0.2">
      <c r="A21" s="20" t="s">
        <v>33</v>
      </c>
      <c r="B21" s="29" t="s">
        <v>20</v>
      </c>
      <c r="C21" s="30">
        <v>189</v>
      </c>
      <c r="D21" s="21">
        <v>100560</v>
      </c>
      <c r="E21" s="22">
        <f t="shared" si="0"/>
        <v>1.8794749403341289</v>
      </c>
      <c r="F21" s="5"/>
    </row>
    <row r="22" spans="1:6" ht="14.25" customHeight="1" x14ac:dyDescent="0.2">
      <c r="A22" s="7" t="s">
        <v>34</v>
      </c>
      <c r="B22" s="26" t="s">
        <v>35</v>
      </c>
      <c r="C22" s="31">
        <v>11</v>
      </c>
      <c r="D22" s="8">
        <v>2838</v>
      </c>
      <c r="E22" s="9">
        <f t="shared" si="0"/>
        <v>3.8759689922480618</v>
      </c>
      <c r="F22" s="5"/>
    </row>
    <row r="23" spans="1:6" ht="14.25" customHeight="1" x14ac:dyDescent="0.2">
      <c r="A23" s="20" t="s">
        <v>36</v>
      </c>
      <c r="B23" s="29" t="s">
        <v>37</v>
      </c>
      <c r="C23" s="30">
        <v>7</v>
      </c>
      <c r="D23" s="21">
        <v>2462</v>
      </c>
      <c r="E23" s="22">
        <f t="shared" si="0"/>
        <v>2.8432168968318439</v>
      </c>
      <c r="F23" s="5"/>
    </row>
    <row r="24" spans="1:6" ht="14.25" customHeight="1" x14ac:dyDescent="0.2">
      <c r="A24" s="7" t="s">
        <v>38</v>
      </c>
      <c r="B24" s="26" t="s">
        <v>20</v>
      </c>
      <c r="C24" s="31">
        <v>157</v>
      </c>
      <c r="D24" s="8">
        <v>82393</v>
      </c>
      <c r="E24" s="9">
        <f t="shared" si="0"/>
        <v>1.9055016809680434</v>
      </c>
      <c r="F24" s="5"/>
    </row>
    <row r="25" spans="1:6" ht="14.25" customHeight="1" x14ac:dyDescent="0.2">
      <c r="A25" s="20" t="s">
        <v>39</v>
      </c>
      <c r="B25" s="29" t="s">
        <v>40</v>
      </c>
      <c r="C25" s="30">
        <v>13</v>
      </c>
      <c r="D25" s="23">
        <v>902</v>
      </c>
      <c r="E25" s="22">
        <f t="shared" si="0"/>
        <v>14.412416851441241</v>
      </c>
      <c r="F25" s="5"/>
    </row>
    <row r="26" spans="1:6" ht="14.25" customHeight="1" x14ac:dyDescent="0.2">
      <c r="A26" s="7" t="s">
        <v>41</v>
      </c>
      <c r="B26" s="26" t="s">
        <v>40</v>
      </c>
      <c r="C26" s="31">
        <v>142</v>
      </c>
      <c r="D26" s="8">
        <v>57474</v>
      </c>
      <c r="E26" s="9">
        <f t="shared" si="0"/>
        <v>2.4706823955179735</v>
      </c>
      <c r="F26" s="5"/>
    </row>
    <row r="27" spans="1:6" ht="14.25" customHeight="1" x14ac:dyDescent="0.2">
      <c r="A27" s="20" t="s">
        <v>42</v>
      </c>
      <c r="B27" s="29" t="s">
        <v>43</v>
      </c>
      <c r="C27" s="30">
        <v>14</v>
      </c>
      <c r="D27" s="21">
        <v>4149</v>
      </c>
      <c r="E27" s="22">
        <f t="shared" si="0"/>
        <v>3.3743070619426367</v>
      </c>
      <c r="F27" s="5"/>
    </row>
    <row r="28" spans="1:6" ht="14.25" customHeight="1" x14ac:dyDescent="0.2">
      <c r="A28" s="7" t="s">
        <v>44</v>
      </c>
      <c r="B28" s="26" t="s">
        <v>45</v>
      </c>
      <c r="C28" s="31">
        <v>287</v>
      </c>
      <c r="D28" s="8">
        <v>220236</v>
      </c>
      <c r="E28" s="9">
        <f t="shared" si="0"/>
        <v>1.3031475326467969</v>
      </c>
      <c r="F28" s="5"/>
    </row>
    <row r="29" spans="1:6" ht="14.25" customHeight="1" x14ac:dyDescent="0.2">
      <c r="A29" s="20" t="s">
        <v>46</v>
      </c>
      <c r="B29" s="29" t="s">
        <v>10</v>
      </c>
      <c r="C29" s="30">
        <v>6</v>
      </c>
      <c r="D29" s="21">
        <v>3073</v>
      </c>
      <c r="E29" s="22">
        <f t="shared" si="0"/>
        <v>1.9524894240156199</v>
      </c>
      <c r="F29" s="5"/>
    </row>
    <row r="30" spans="1:6" ht="14.25" customHeight="1" x14ac:dyDescent="0.2">
      <c r="A30" s="7" t="s">
        <v>47</v>
      </c>
      <c r="B30" s="26" t="s">
        <v>6</v>
      </c>
      <c r="C30" s="31">
        <v>45</v>
      </c>
      <c r="D30" s="8">
        <v>30120</v>
      </c>
      <c r="E30" s="9">
        <f t="shared" si="0"/>
        <v>1.4940239043824701</v>
      </c>
      <c r="F30" s="5"/>
    </row>
    <row r="31" spans="1:6" ht="14.25" customHeight="1" x14ac:dyDescent="0.2">
      <c r="A31" s="20" t="s">
        <v>48</v>
      </c>
      <c r="B31" s="29" t="s">
        <v>49</v>
      </c>
      <c r="C31" s="30">
        <v>2</v>
      </c>
      <c r="D31" s="23">
        <v>684</v>
      </c>
      <c r="E31" s="22">
        <f t="shared" si="0"/>
        <v>2.9239766081871341</v>
      </c>
      <c r="F31" s="5"/>
    </row>
    <row r="32" spans="1:6" ht="14.25" customHeight="1" x14ac:dyDescent="0.2">
      <c r="A32" s="7" t="s">
        <v>51</v>
      </c>
      <c r="B32" s="26" t="s">
        <v>52</v>
      </c>
      <c r="C32" s="31">
        <v>8</v>
      </c>
      <c r="D32" s="8">
        <v>2974</v>
      </c>
      <c r="E32" s="9">
        <f t="shared" si="0"/>
        <v>2.6899798251513114</v>
      </c>
      <c r="F32" s="5"/>
    </row>
    <row r="33" spans="1:6" ht="14.25" customHeight="1" x14ac:dyDescent="0.2">
      <c r="A33" s="20" t="s">
        <v>53</v>
      </c>
      <c r="B33" s="29" t="s">
        <v>49</v>
      </c>
      <c r="C33" s="30">
        <v>12</v>
      </c>
      <c r="D33" s="21">
        <v>2318</v>
      </c>
      <c r="E33" s="22">
        <f t="shared" si="0"/>
        <v>5.1768766177739423</v>
      </c>
      <c r="F33" s="5"/>
    </row>
    <row r="34" spans="1:6" ht="14.25" customHeight="1" x14ac:dyDescent="0.2">
      <c r="A34" s="7" t="s">
        <v>54</v>
      </c>
      <c r="B34" s="26" t="s">
        <v>55</v>
      </c>
      <c r="C34" s="31">
        <v>13</v>
      </c>
      <c r="D34" s="8">
        <v>3613</v>
      </c>
      <c r="E34" s="9">
        <f t="shared" si="0"/>
        <v>3.5981179075560479</v>
      </c>
      <c r="F34" s="5"/>
    </row>
    <row r="35" spans="1:6" ht="14.25" customHeight="1" x14ac:dyDescent="0.2">
      <c r="A35" s="20" t="s">
        <v>56</v>
      </c>
      <c r="B35" s="29" t="s">
        <v>12</v>
      </c>
      <c r="C35" s="30">
        <v>22</v>
      </c>
      <c r="D35" s="21">
        <v>7293</v>
      </c>
      <c r="E35" s="22">
        <f t="shared" ref="E35:E66" si="1">C35/D35*1000</f>
        <v>3.0165912518853695</v>
      </c>
      <c r="F35" s="5"/>
    </row>
    <row r="36" spans="1:6" ht="14.25" customHeight="1" x14ac:dyDescent="0.2">
      <c r="A36" s="7" t="s">
        <v>57</v>
      </c>
      <c r="B36" s="26" t="s">
        <v>28</v>
      </c>
      <c r="C36" s="31">
        <v>238</v>
      </c>
      <c r="D36" s="8">
        <v>118463</v>
      </c>
      <c r="E36" s="9">
        <f t="shared" si="1"/>
        <v>2.0090661219114829</v>
      </c>
      <c r="F36" s="5"/>
    </row>
    <row r="37" spans="1:6" ht="14.25" customHeight="1" x14ac:dyDescent="0.2">
      <c r="A37" s="20" t="s">
        <v>58</v>
      </c>
      <c r="B37" s="29" t="s">
        <v>16</v>
      </c>
      <c r="C37" s="30">
        <v>83</v>
      </c>
      <c r="D37" s="21">
        <v>48988</v>
      </c>
      <c r="E37" s="22">
        <f t="shared" si="1"/>
        <v>1.6942924797909691</v>
      </c>
      <c r="F37" s="5"/>
    </row>
    <row r="38" spans="1:6" ht="14.25" customHeight="1" x14ac:dyDescent="0.2">
      <c r="A38" s="7" t="s">
        <v>59</v>
      </c>
      <c r="B38" s="26" t="s">
        <v>60</v>
      </c>
      <c r="C38" s="31">
        <v>17</v>
      </c>
      <c r="D38" s="8">
        <v>7336</v>
      </c>
      <c r="E38" s="9">
        <f t="shared" si="1"/>
        <v>2.317339149400218</v>
      </c>
      <c r="F38" s="5"/>
    </row>
    <row r="39" spans="1:6" ht="14.25" customHeight="1" x14ac:dyDescent="0.2">
      <c r="A39" s="20" t="s">
        <v>61</v>
      </c>
      <c r="B39" s="29" t="s">
        <v>62</v>
      </c>
      <c r="C39" s="30">
        <v>39</v>
      </c>
      <c r="D39" s="21">
        <v>11349</v>
      </c>
      <c r="E39" s="22">
        <f t="shared" si="1"/>
        <v>3.4364261168384878</v>
      </c>
      <c r="F39" s="5"/>
    </row>
    <row r="40" spans="1:6" ht="14.25" customHeight="1" x14ac:dyDescent="0.2">
      <c r="A40" s="7" t="s">
        <v>63</v>
      </c>
      <c r="B40" s="26" t="s">
        <v>62</v>
      </c>
      <c r="C40" s="31">
        <v>68</v>
      </c>
      <c r="D40" s="8">
        <v>21123</v>
      </c>
      <c r="E40" s="12">
        <f t="shared" si="1"/>
        <v>3.2192396913317238</v>
      </c>
      <c r="F40" s="5"/>
    </row>
    <row r="41" spans="1:6" ht="14.25" customHeight="1" x14ac:dyDescent="0.2">
      <c r="A41" s="20" t="s">
        <v>64</v>
      </c>
      <c r="B41" s="29" t="s">
        <v>65</v>
      </c>
      <c r="C41" s="30">
        <v>117</v>
      </c>
      <c r="D41" s="21">
        <v>57702</v>
      </c>
      <c r="E41" s="22">
        <f t="shared" si="1"/>
        <v>2.0276593532286573</v>
      </c>
      <c r="F41" s="5"/>
    </row>
    <row r="42" spans="1:6" ht="14.25" customHeight="1" x14ac:dyDescent="0.2">
      <c r="A42" s="7" t="s">
        <v>66</v>
      </c>
      <c r="B42" s="26" t="s">
        <v>309</v>
      </c>
      <c r="C42" s="31">
        <v>216</v>
      </c>
      <c r="D42" s="8">
        <v>50813</v>
      </c>
      <c r="E42" s="9">
        <f t="shared" si="1"/>
        <v>4.2508806801409094</v>
      </c>
      <c r="F42" s="5"/>
    </row>
    <row r="43" spans="1:6" ht="14.25" customHeight="1" x14ac:dyDescent="0.2">
      <c r="A43" s="20" t="s">
        <v>67</v>
      </c>
      <c r="B43" s="29" t="s">
        <v>65</v>
      </c>
      <c r="C43" s="30">
        <v>219</v>
      </c>
      <c r="D43" s="21">
        <v>135191</v>
      </c>
      <c r="E43" s="22">
        <f t="shared" si="1"/>
        <v>1.619930320805379</v>
      </c>
      <c r="F43" s="5"/>
    </row>
    <row r="44" spans="1:6" ht="14.25" customHeight="1" x14ac:dyDescent="0.2">
      <c r="A44" s="7" t="s">
        <v>68</v>
      </c>
      <c r="B44" s="26" t="s">
        <v>69</v>
      </c>
      <c r="C44" s="31">
        <v>4</v>
      </c>
      <c r="D44" s="10">
        <v>823</v>
      </c>
      <c r="E44" s="9">
        <f t="shared" si="1"/>
        <v>4.8602673147023081</v>
      </c>
      <c r="F44" s="5"/>
    </row>
    <row r="45" spans="1:6" ht="14.25" customHeight="1" x14ac:dyDescent="0.2">
      <c r="A45" s="20" t="s">
        <v>70</v>
      </c>
      <c r="B45" s="29" t="s">
        <v>71</v>
      </c>
      <c r="C45" s="30">
        <v>48</v>
      </c>
      <c r="D45" s="21">
        <v>29872</v>
      </c>
      <c r="E45" s="22">
        <f t="shared" si="1"/>
        <v>1.6068559185859668</v>
      </c>
      <c r="F45" s="5"/>
    </row>
    <row r="46" spans="1:6" ht="14.25" customHeight="1" x14ac:dyDescent="0.2">
      <c r="A46" s="7" t="s">
        <v>72</v>
      </c>
      <c r="B46" s="26" t="s">
        <v>73</v>
      </c>
      <c r="C46" s="31">
        <v>8</v>
      </c>
      <c r="D46" s="8">
        <v>1698</v>
      </c>
      <c r="E46" s="9">
        <f t="shared" si="1"/>
        <v>4.7114252061248525</v>
      </c>
      <c r="F46" s="5"/>
    </row>
    <row r="47" spans="1:6" ht="14.25" customHeight="1" x14ac:dyDescent="0.2">
      <c r="A47" s="20" t="s">
        <v>74</v>
      </c>
      <c r="B47" s="29" t="s">
        <v>75</v>
      </c>
      <c r="C47" s="30">
        <v>32</v>
      </c>
      <c r="D47" s="21">
        <v>9382</v>
      </c>
      <c r="E47" s="22">
        <f t="shared" si="1"/>
        <v>3.410786612662545</v>
      </c>
      <c r="F47" s="5"/>
    </row>
    <row r="48" spans="1:6" ht="14.25" customHeight="1" x14ac:dyDescent="0.2">
      <c r="A48" s="7" t="s">
        <v>76</v>
      </c>
      <c r="B48" s="26" t="s">
        <v>22</v>
      </c>
      <c r="C48" s="31">
        <v>26</v>
      </c>
      <c r="D48" s="8">
        <v>13630</v>
      </c>
      <c r="E48" s="9">
        <f t="shared" si="1"/>
        <v>1.9075568598679382</v>
      </c>
      <c r="F48" s="5"/>
    </row>
    <row r="49" spans="1:6" ht="14.25" customHeight="1" x14ac:dyDescent="0.2">
      <c r="A49" s="20" t="s">
        <v>77</v>
      </c>
      <c r="B49" s="29" t="s">
        <v>65</v>
      </c>
      <c r="C49" s="30">
        <v>203</v>
      </c>
      <c r="D49" s="21">
        <v>107410</v>
      </c>
      <c r="E49" s="22">
        <f t="shared" si="1"/>
        <v>1.8899543804115073</v>
      </c>
      <c r="F49" s="5"/>
    </row>
    <row r="50" spans="1:6" ht="14.25" customHeight="1" x14ac:dyDescent="0.2">
      <c r="A50" s="7" t="s">
        <v>78</v>
      </c>
      <c r="B50" s="26" t="s">
        <v>79</v>
      </c>
      <c r="C50" s="31">
        <v>251</v>
      </c>
      <c r="D50" s="8">
        <v>84891</v>
      </c>
      <c r="E50" s="9">
        <f t="shared" si="1"/>
        <v>2.9567327514106325</v>
      </c>
      <c r="F50" s="5"/>
    </row>
    <row r="51" spans="1:6" ht="14.25" customHeight="1" x14ac:dyDescent="0.2">
      <c r="A51" s="20" t="s">
        <v>80</v>
      </c>
      <c r="B51" s="29" t="s">
        <v>79</v>
      </c>
      <c r="C51" s="30">
        <v>32</v>
      </c>
      <c r="D51" s="21">
        <v>5251</v>
      </c>
      <c r="E51" s="22">
        <f t="shared" si="1"/>
        <v>6.0940773186059802</v>
      </c>
      <c r="F51" s="5"/>
    </row>
    <row r="52" spans="1:6" ht="14.25" customHeight="1" x14ac:dyDescent="0.2">
      <c r="A52" s="7" t="s">
        <v>81</v>
      </c>
      <c r="B52" s="26" t="s">
        <v>82</v>
      </c>
      <c r="C52" s="31">
        <v>30</v>
      </c>
      <c r="D52" s="8">
        <v>6216</v>
      </c>
      <c r="E52" s="9">
        <f t="shared" si="1"/>
        <v>4.8262548262548259</v>
      </c>
      <c r="F52" s="5"/>
    </row>
    <row r="53" spans="1:6" ht="14.25" customHeight="1" x14ac:dyDescent="0.2">
      <c r="A53" s="20" t="s">
        <v>83</v>
      </c>
      <c r="B53" s="29" t="s">
        <v>79</v>
      </c>
      <c r="C53" s="30">
        <v>67</v>
      </c>
      <c r="D53" s="21">
        <v>43185</v>
      </c>
      <c r="E53" s="22">
        <f t="shared" si="1"/>
        <v>1.5514646289220793</v>
      </c>
      <c r="F53" s="5"/>
    </row>
    <row r="54" spans="1:6" ht="14.25" customHeight="1" x14ac:dyDescent="0.2">
      <c r="A54" s="7" t="s">
        <v>84</v>
      </c>
      <c r="B54" s="26" t="s">
        <v>20</v>
      </c>
      <c r="C54" s="31">
        <v>165</v>
      </c>
      <c r="D54" s="32">
        <v>68096</v>
      </c>
      <c r="E54" s="9">
        <f t="shared" si="1"/>
        <v>2.423049812030075</v>
      </c>
      <c r="F54" s="5"/>
    </row>
    <row r="55" spans="1:6" ht="14.25" customHeight="1" x14ac:dyDescent="0.2">
      <c r="A55" s="20" t="s">
        <v>85</v>
      </c>
      <c r="B55" s="29" t="s">
        <v>309</v>
      </c>
      <c r="C55" s="30">
        <v>154</v>
      </c>
      <c r="D55" s="21">
        <v>82175</v>
      </c>
      <c r="E55" s="22">
        <f t="shared" si="1"/>
        <v>1.8740492850623669</v>
      </c>
      <c r="F55" s="5"/>
    </row>
    <row r="56" spans="1:6" ht="14.25" customHeight="1" x14ac:dyDescent="0.2">
      <c r="A56" s="7" t="s">
        <v>86</v>
      </c>
      <c r="B56" s="26" t="s">
        <v>30</v>
      </c>
      <c r="C56" s="31">
        <v>9</v>
      </c>
      <c r="D56" s="32">
        <v>2015</v>
      </c>
      <c r="E56" s="9">
        <f t="shared" si="1"/>
        <v>4.4665012406947895</v>
      </c>
      <c r="F56" s="5"/>
    </row>
    <row r="57" spans="1:6" ht="14.25" customHeight="1" x14ac:dyDescent="0.2">
      <c r="A57" s="20" t="s">
        <v>87</v>
      </c>
      <c r="B57" s="29" t="s">
        <v>12</v>
      </c>
      <c r="C57" s="30">
        <v>22</v>
      </c>
      <c r="D57" s="21">
        <v>2464</v>
      </c>
      <c r="E57" s="22">
        <f t="shared" si="1"/>
        <v>8.9285714285714288</v>
      </c>
      <c r="F57" s="5"/>
    </row>
    <row r="58" spans="1:6" ht="14.25" customHeight="1" x14ac:dyDescent="0.2">
      <c r="A58" s="7" t="s">
        <v>88</v>
      </c>
      <c r="B58" s="26" t="s">
        <v>79</v>
      </c>
      <c r="C58" s="31">
        <v>35</v>
      </c>
      <c r="D58" s="32">
        <v>24981</v>
      </c>
      <c r="E58" s="9">
        <f t="shared" si="1"/>
        <v>1.401064809255034</v>
      </c>
      <c r="F58" s="5"/>
    </row>
    <row r="59" spans="1:6" ht="14.25" customHeight="1" x14ac:dyDescent="0.2">
      <c r="A59" s="20" t="s">
        <v>89</v>
      </c>
      <c r="B59" s="29" t="s">
        <v>12</v>
      </c>
      <c r="C59" s="30">
        <v>13</v>
      </c>
      <c r="D59" s="21">
        <v>2553</v>
      </c>
      <c r="E59" s="22">
        <f t="shared" si="1"/>
        <v>5.0920485703094398</v>
      </c>
      <c r="F59" s="5"/>
    </row>
    <row r="60" spans="1:6" ht="14.25" customHeight="1" x14ac:dyDescent="0.2">
      <c r="A60" s="7" t="s">
        <v>90</v>
      </c>
      <c r="B60" s="26" t="s">
        <v>309</v>
      </c>
      <c r="C60" s="31">
        <v>20</v>
      </c>
      <c r="D60" s="32">
        <v>2236</v>
      </c>
      <c r="E60" s="9">
        <f t="shared" si="1"/>
        <v>8.9445438282647576</v>
      </c>
      <c r="F60" s="5"/>
    </row>
    <row r="61" spans="1:6" ht="14.25" customHeight="1" x14ac:dyDescent="0.2">
      <c r="A61" s="20" t="s">
        <v>91</v>
      </c>
      <c r="B61" s="29" t="s">
        <v>16</v>
      </c>
      <c r="C61" s="30">
        <v>47</v>
      </c>
      <c r="D61" s="21">
        <v>24180</v>
      </c>
      <c r="E61" s="22">
        <f t="shared" si="1"/>
        <v>1.9437551695616211</v>
      </c>
      <c r="F61" s="5"/>
    </row>
    <row r="62" spans="1:6" ht="14.25" customHeight="1" x14ac:dyDescent="0.2">
      <c r="A62" s="7" t="s">
        <v>92</v>
      </c>
      <c r="B62" s="26" t="s">
        <v>93</v>
      </c>
      <c r="C62" s="31">
        <v>10</v>
      </c>
      <c r="D62" s="32">
        <v>4990</v>
      </c>
      <c r="E62" s="9">
        <f t="shared" si="1"/>
        <v>2.0040080160320639</v>
      </c>
      <c r="F62" s="5"/>
    </row>
    <row r="63" spans="1:6" ht="14.25" customHeight="1" x14ac:dyDescent="0.2">
      <c r="A63" s="20" t="s">
        <v>94</v>
      </c>
      <c r="B63" s="29" t="s">
        <v>95</v>
      </c>
      <c r="C63" s="30">
        <v>39</v>
      </c>
      <c r="D63" s="21">
        <v>13648</v>
      </c>
      <c r="E63" s="22">
        <f t="shared" si="1"/>
        <v>2.8575615474794844</v>
      </c>
      <c r="F63" s="5"/>
    </row>
    <row r="64" spans="1:6" s="6" customFormat="1" ht="14.25" customHeight="1" x14ac:dyDescent="0.2">
      <c r="A64" s="7" t="s">
        <v>96</v>
      </c>
      <c r="B64" s="26" t="s">
        <v>43</v>
      </c>
      <c r="C64" s="31">
        <v>17</v>
      </c>
      <c r="D64" s="8">
        <v>5622</v>
      </c>
      <c r="E64" s="9">
        <f t="shared" si="1"/>
        <v>3.0238349341871222</v>
      </c>
      <c r="F64" s="5"/>
    </row>
    <row r="65" spans="1:6" ht="14.25" customHeight="1" x14ac:dyDescent="0.2">
      <c r="A65" s="20" t="s">
        <v>97</v>
      </c>
      <c r="B65" s="29" t="s">
        <v>309</v>
      </c>
      <c r="C65" s="30">
        <v>43</v>
      </c>
      <c r="D65" s="21">
        <v>17173</v>
      </c>
      <c r="E65" s="22">
        <f t="shared" si="1"/>
        <v>2.5039305887148431</v>
      </c>
      <c r="F65" s="5"/>
    </row>
    <row r="66" spans="1:6" ht="14.25" customHeight="1" x14ac:dyDescent="0.2">
      <c r="A66" s="7" t="s">
        <v>98</v>
      </c>
      <c r="B66" s="26" t="s">
        <v>65</v>
      </c>
      <c r="C66" s="31">
        <v>525</v>
      </c>
      <c r="D66" s="32">
        <v>189583</v>
      </c>
      <c r="E66" s="9">
        <f t="shared" si="1"/>
        <v>2.7692356382165069</v>
      </c>
      <c r="F66" s="5"/>
    </row>
    <row r="67" spans="1:6" ht="14.25" customHeight="1" x14ac:dyDescent="0.2">
      <c r="A67" s="20" t="s">
        <v>99</v>
      </c>
      <c r="B67" s="29" t="s">
        <v>45</v>
      </c>
      <c r="C67" s="30">
        <v>231</v>
      </c>
      <c r="D67" s="21">
        <v>100780</v>
      </c>
      <c r="E67" s="22">
        <f t="shared" ref="E67:E98" si="2">C67/D67*1000</f>
        <v>2.2921214526691802</v>
      </c>
      <c r="F67" s="5"/>
    </row>
    <row r="68" spans="1:6" ht="14.25" customHeight="1" x14ac:dyDescent="0.2">
      <c r="A68" s="7" t="s">
        <v>100</v>
      </c>
      <c r="B68" s="26" t="s">
        <v>101</v>
      </c>
      <c r="C68" s="31">
        <v>137</v>
      </c>
      <c r="D68" s="32">
        <v>50823</v>
      </c>
      <c r="E68" s="9">
        <f t="shared" si="2"/>
        <v>2.6956299313303034</v>
      </c>
      <c r="F68" s="5"/>
    </row>
    <row r="69" spans="1:6" ht="14.25" customHeight="1" x14ac:dyDescent="0.2">
      <c r="A69" s="20" t="s">
        <v>102</v>
      </c>
      <c r="B69" s="29" t="s">
        <v>71</v>
      </c>
      <c r="C69" s="30">
        <v>53</v>
      </c>
      <c r="D69" s="21">
        <v>21090</v>
      </c>
      <c r="E69" s="22">
        <f t="shared" si="2"/>
        <v>2.5130393551446186</v>
      </c>
      <c r="F69" s="5"/>
    </row>
    <row r="70" spans="1:6" ht="14.25" customHeight="1" x14ac:dyDescent="0.2">
      <c r="A70" s="7" t="s">
        <v>103</v>
      </c>
      <c r="B70" s="26" t="s">
        <v>16</v>
      </c>
      <c r="C70" s="31">
        <v>20</v>
      </c>
      <c r="D70" s="32">
        <v>8634</v>
      </c>
      <c r="E70" s="9">
        <f t="shared" si="2"/>
        <v>2.3164234422052354</v>
      </c>
      <c r="F70" s="5"/>
    </row>
    <row r="71" spans="1:6" ht="14.25" customHeight="1" x14ac:dyDescent="0.2">
      <c r="A71" s="20" t="s">
        <v>104</v>
      </c>
      <c r="B71" s="29" t="s">
        <v>4</v>
      </c>
      <c r="C71" s="30">
        <v>222</v>
      </c>
      <c r="D71" s="21">
        <v>150120</v>
      </c>
      <c r="E71" s="22">
        <f t="shared" si="2"/>
        <v>1.4788169464428458</v>
      </c>
      <c r="F71" s="5"/>
    </row>
    <row r="72" spans="1:6" ht="14.25" customHeight="1" x14ac:dyDescent="0.2">
      <c r="A72" s="7" t="s">
        <v>105</v>
      </c>
      <c r="B72" s="26" t="s">
        <v>309</v>
      </c>
      <c r="C72" s="31">
        <v>36</v>
      </c>
      <c r="D72" s="33">
        <v>981</v>
      </c>
      <c r="E72" s="9">
        <f t="shared" si="2"/>
        <v>36.697247706422019</v>
      </c>
      <c r="F72" s="5"/>
    </row>
    <row r="73" spans="1:6" ht="14.25" customHeight="1" x14ac:dyDescent="0.2">
      <c r="A73" s="20" t="s">
        <v>106</v>
      </c>
      <c r="B73" s="29" t="s">
        <v>69</v>
      </c>
      <c r="C73" s="30">
        <v>9</v>
      </c>
      <c r="D73" s="21">
        <v>2045</v>
      </c>
      <c r="E73" s="22">
        <f t="shared" si="2"/>
        <v>4.4009779951100239</v>
      </c>
      <c r="F73" s="5"/>
    </row>
    <row r="74" spans="1:6" ht="14.25" customHeight="1" x14ac:dyDescent="0.2">
      <c r="A74" s="7" t="s">
        <v>107</v>
      </c>
      <c r="B74" s="26" t="s">
        <v>108</v>
      </c>
      <c r="C74" s="31">
        <v>30</v>
      </c>
      <c r="D74" s="32">
        <v>10270</v>
      </c>
      <c r="E74" s="9">
        <f t="shared" si="2"/>
        <v>2.9211295034079843</v>
      </c>
      <c r="F74" s="5"/>
    </row>
    <row r="75" spans="1:6" ht="14.25" customHeight="1" x14ac:dyDescent="0.2">
      <c r="A75" s="20" t="s">
        <v>109</v>
      </c>
      <c r="B75" s="29" t="s">
        <v>52</v>
      </c>
      <c r="C75" s="30">
        <v>9</v>
      </c>
      <c r="D75" s="21">
        <v>1355</v>
      </c>
      <c r="E75" s="22">
        <f t="shared" si="2"/>
        <v>6.6420664206642073</v>
      </c>
      <c r="F75" s="5"/>
    </row>
    <row r="76" spans="1:6" ht="14.25" customHeight="1" x14ac:dyDescent="0.2">
      <c r="A76" s="7" t="s">
        <v>110</v>
      </c>
      <c r="B76" s="26" t="s">
        <v>16</v>
      </c>
      <c r="C76" s="31">
        <v>41</v>
      </c>
      <c r="D76" s="32">
        <v>23697</v>
      </c>
      <c r="E76" s="9">
        <f t="shared" si="2"/>
        <v>1.7301768156306705</v>
      </c>
      <c r="F76" s="5"/>
    </row>
    <row r="77" spans="1:6" ht="14.25" customHeight="1" x14ac:dyDescent="0.2">
      <c r="A77" s="20" t="s">
        <v>111</v>
      </c>
      <c r="B77" s="29" t="s">
        <v>112</v>
      </c>
      <c r="C77" s="30">
        <v>26</v>
      </c>
      <c r="D77" s="21">
        <v>6335</v>
      </c>
      <c r="E77" s="22">
        <f t="shared" si="2"/>
        <v>4.1041831097079715</v>
      </c>
      <c r="F77" s="5"/>
    </row>
    <row r="78" spans="1:6" ht="13.5" customHeight="1" x14ac:dyDescent="0.2">
      <c r="A78" s="7" t="s">
        <v>113</v>
      </c>
      <c r="B78" s="26" t="s">
        <v>20</v>
      </c>
      <c r="C78" s="31">
        <v>13</v>
      </c>
      <c r="D78" s="33">
        <v>956</v>
      </c>
      <c r="E78" s="9">
        <f t="shared" si="2"/>
        <v>13.598326359832637</v>
      </c>
      <c r="F78" s="5"/>
    </row>
    <row r="79" spans="1:6" ht="14.25" customHeight="1" x14ac:dyDescent="0.2">
      <c r="A79" s="20" t="s">
        <v>114</v>
      </c>
      <c r="B79" s="29" t="s">
        <v>28</v>
      </c>
      <c r="C79" s="30">
        <v>28</v>
      </c>
      <c r="D79" s="21">
        <v>11757</v>
      </c>
      <c r="E79" s="22">
        <f t="shared" si="2"/>
        <v>2.3815599217487455</v>
      </c>
      <c r="F79" s="5"/>
    </row>
    <row r="80" spans="1:6" ht="14.25" customHeight="1" x14ac:dyDescent="0.2">
      <c r="A80" s="7" t="s">
        <v>115</v>
      </c>
      <c r="B80" s="26" t="s">
        <v>22</v>
      </c>
      <c r="C80" s="31">
        <v>64</v>
      </c>
      <c r="D80" s="32">
        <v>39514</v>
      </c>
      <c r="E80" s="9">
        <f t="shared" si="2"/>
        <v>1.6196791010780989</v>
      </c>
      <c r="F80" s="5"/>
    </row>
    <row r="81" spans="1:6" ht="14.25" customHeight="1" x14ac:dyDescent="0.2">
      <c r="A81" s="20" t="s">
        <v>116</v>
      </c>
      <c r="B81" s="29" t="s">
        <v>65</v>
      </c>
      <c r="C81" s="30">
        <v>94</v>
      </c>
      <c r="D81" s="21">
        <v>41771</v>
      </c>
      <c r="E81" s="22">
        <f t="shared" si="2"/>
        <v>2.2503650858250936</v>
      </c>
      <c r="F81" s="5"/>
    </row>
    <row r="82" spans="1:6" ht="14.25" customHeight="1" x14ac:dyDescent="0.2">
      <c r="A82" s="7" t="s">
        <v>117</v>
      </c>
      <c r="B82" s="26" t="s">
        <v>52</v>
      </c>
      <c r="C82" s="31">
        <v>11</v>
      </c>
      <c r="D82" s="32">
        <v>1797</v>
      </c>
      <c r="E82" s="9">
        <f t="shared" si="2"/>
        <v>6.1213132999443518</v>
      </c>
      <c r="F82" s="5"/>
    </row>
    <row r="83" spans="1:6" ht="14.25" customHeight="1" x14ac:dyDescent="0.2">
      <c r="A83" s="20" t="s">
        <v>118</v>
      </c>
      <c r="B83" s="29" t="s">
        <v>309</v>
      </c>
      <c r="C83" s="30">
        <v>49</v>
      </c>
      <c r="D83" s="21">
        <v>22303</v>
      </c>
      <c r="E83" s="22">
        <f t="shared" si="2"/>
        <v>2.1970138546383895</v>
      </c>
      <c r="F83" s="5"/>
    </row>
    <row r="84" spans="1:6" ht="14.25" customHeight="1" x14ac:dyDescent="0.2">
      <c r="A84" s="7" t="s">
        <v>119</v>
      </c>
      <c r="B84" s="26" t="s">
        <v>309</v>
      </c>
      <c r="C84" s="31">
        <v>268</v>
      </c>
      <c r="D84" s="32">
        <v>230575</v>
      </c>
      <c r="E84" s="9">
        <f t="shared" si="2"/>
        <v>1.1623116122736636</v>
      </c>
      <c r="F84" s="5"/>
    </row>
    <row r="85" spans="1:6" ht="14.25" customHeight="1" x14ac:dyDescent="0.2">
      <c r="A85" s="20" t="s">
        <v>120</v>
      </c>
      <c r="B85" s="29" t="s">
        <v>4</v>
      </c>
      <c r="C85" s="30">
        <v>24</v>
      </c>
      <c r="D85" s="21">
        <v>7118</v>
      </c>
      <c r="E85" s="22">
        <f t="shared" si="2"/>
        <v>3.3717336330429895</v>
      </c>
      <c r="F85" s="5"/>
    </row>
    <row r="86" spans="1:6" ht="14.25" customHeight="1" x14ac:dyDescent="0.2">
      <c r="A86" s="7" t="s">
        <v>121</v>
      </c>
      <c r="B86" s="26" t="s">
        <v>20</v>
      </c>
      <c r="C86" s="31">
        <v>20</v>
      </c>
      <c r="D86" s="32">
        <v>4287</v>
      </c>
      <c r="E86" s="9">
        <f t="shared" si="2"/>
        <v>4.6652670865407044</v>
      </c>
      <c r="F86" s="5"/>
    </row>
    <row r="87" spans="1:6" ht="14.25" customHeight="1" x14ac:dyDescent="0.2">
      <c r="A87" s="20" t="s">
        <v>122</v>
      </c>
      <c r="B87" s="29" t="s">
        <v>65</v>
      </c>
      <c r="C87" s="30">
        <v>18</v>
      </c>
      <c r="D87" s="21">
        <v>1971</v>
      </c>
      <c r="E87" s="22">
        <f t="shared" si="2"/>
        <v>9.1324200913241995</v>
      </c>
      <c r="F87" s="5"/>
    </row>
    <row r="88" spans="1:6" ht="14.25" customHeight="1" x14ac:dyDescent="0.2">
      <c r="A88" s="7" t="s">
        <v>123</v>
      </c>
      <c r="B88" s="26" t="s">
        <v>79</v>
      </c>
      <c r="C88" s="31">
        <v>21</v>
      </c>
      <c r="D88" s="32">
        <v>13008</v>
      </c>
      <c r="E88" s="9">
        <f t="shared" si="2"/>
        <v>1.6143911439114391</v>
      </c>
      <c r="F88" s="5"/>
    </row>
    <row r="89" spans="1:6" ht="14.25" customHeight="1" x14ac:dyDescent="0.2">
      <c r="A89" s="20" t="s">
        <v>124</v>
      </c>
      <c r="B89" s="29" t="s">
        <v>65</v>
      </c>
      <c r="C89" s="30">
        <v>346</v>
      </c>
      <c r="D89" s="21">
        <v>155038</v>
      </c>
      <c r="E89" s="22">
        <f t="shared" si="2"/>
        <v>2.2317109353835836</v>
      </c>
      <c r="F89" s="5"/>
    </row>
    <row r="90" spans="1:6" ht="14.25" customHeight="1" x14ac:dyDescent="0.2">
      <c r="A90" s="7" t="s">
        <v>125</v>
      </c>
      <c r="B90" s="26" t="s">
        <v>40</v>
      </c>
      <c r="C90" s="31">
        <v>20</v>
      </c>
      <c r="D90" s="32">
        <v>3018</v>
      </c>
      <c r="E90" s="9">
        <f t="shared" si="2"/>
        <v>6.6269052352551352</v>
      </c>
      <c r="F90" s="5"/>
    </row>
    <row r="91" spans="1:6" ht="14.25" customHeight="1" x14ac:dyDescent="0.2">
      <c r="A91" s="20" t="s">
        <v>126</v>
      </c>
      <c r="B91" s="29" t="s">
        <v>309</v>
      </c>
      <c r="C91" s="30">
        <v>139</v>
      </c>
      <c r="D91" s="21">
        <v>84014</v>
      </c>
      <c r="E91" s="22">
        <f t="shared" si="2"/>
        <v>1.6544861570690599</v>
      </c>
      <c r="F91" s="5"/>
    </row>
    <row r="92" spans="1:6" ht="14.25" customHeight="1" x14ac:dyDescent="0.2">
      <c r="A92" s="7" t="s">
        <v>127</v>
      </c>
      <c r="B92" s="26" t="s">
        <v>16</v>
      </c>
      <c r="C92" s="31">
        <v>14</v>
      </c>
      <c r="D92" s="32">
        <v>1934</v>
      </c>
      <c r="E92" s="9">
        <f t="shared" si="2"/>
        <v>7.2388831437435366</v>
      </c>
      <c r="F92" s="5"/>
    </row>
    <row r="93" spans="1:6" ht="14.25" customHeight="1" x14ac:dyDescent="0.2">
      <c r="A93" s="20" t="s">
        <v>128</v>
      </c>
      <c r="B93" s="29" t="s">
        <v>62</v>
      </c>
      <c r="C93" s="30">
        <v>13</v>
      </c>
      <c r="D93" s="21">
        <v>3009</v>
      </c>
      <c r="E93" s="22">
        <f t="shared" si="2"/>
        <v>4.3203722166832836</v>
      </c>
      <c r="F93" s="5"/>
    </row>
    <row r="94" spans="1:6" ht="14.25" customHeight="1" x14ac:dyDescent="0.2">
      <c r="A94" s="7" t="s">
        <v>129</v>
      </c>
      <c r="B94" s="26" t="s">
        <v>309</v>
      </c>
      <c r="C94" s="31">
        <v>15</v>
      </c>
      <c r="D94" s="33">
        <v>89</v>
      </c>
      <c r="E94" s="9">
        <f t="shared" si="2"/>
        <v>168.53932584269663</v>
      </c>
      <c r="F94" s="5"/>
    </row>
    <row r="95" spans="1:6" ht="14.25" customHeight="1" x14ac:dyDescent="0.2">
      <c r="A95" s="20" t="s">
        <v>130</v>
      </c>
      <c r="B95" s="29" t="s">
        <v>62</v>
      </c>
      <c r="C95" s="30">
        <v>16</v>
      </c>
      <c r="D95" s="21">
        <v>8984</v>
      </c>
      <c r="E95" s="22">
        <f t="shared" si="2"/>
        <v>1.7809439002671414</v>
      </c>
      <c r="F95" s="5"/>
    </row>
    <row r="96" spans="1:6" ht="14.25" customHeight="1" x14ac:dyDescent="0.2">
      <c r="A96" s="7" t="s">
        <v>131</v>
      </c>
      <c r="B96" s="26" t="s">
        <v>93</v>
      </c>
      <c r="C96" s="31">
        <v>35</v>
      </c>
      <c r="D96" s="32">
        <v>4553</v>
      </c>
      <c r="E96" s="9">
        <f t="shared" si="2"/>
        <v>7.6872391829562927</v>
      </c>
      <c r="F96" s="5"/>
    </row>
    <row r="97" spans="1:6" ht="14.25" customHeight="1" x14ac:dyDescent="0.2">
      <c r="A97" s="20" t="s">
        <v>132</v>
      </c>
      <c r="B97" s="29" t="s">
        <v>28</v>
      </c>
      <c r="C97" s="30">
        <v>15</v>
      </c>
      <c r="D97" s="21">
        <v>1206</v>
      </c>
      <c r="E97" s="22">
        <f t="shared" si="2"/>
        <v>12.437810945273633</v>
      </c>
      <c r="F97" s="5"/>
    </row>
    <row r="98" spans="1:6" ht="14.25" customHeight="1" x14ac:dyDescent="0.2">
      <c r="A98" s="7" t="s">
        <v>133</v>
      </c>
      <c r="B98" s="26" t="s">
        <v>134</v>
      </c>
      <c r="C98" s="31">
        <v>6</v>
      </c>
      <c r="D98" s="32">
        <v>1495</v>
      </c>
      <c r="E98" s="9">
        <f t="shared" si="2"/>
        <v>4.0133779264214047</v>
      </c>
      <c r="F98" s="5"/>
    </row>
    <row r="99" spans="1:6" ht="14.25" customHeight="1" x14ac:dyDescent="0.2">
      <c r="A99" s="20" t="s">
        <v>135</v>
      </c>
      <c r="B99" s="29" t="s">
        <v>18</v>
      </c>
      <c r="C99" s="30">
        <v>68</v>
      </c>
      <c r="D99" s="21">
        <v>24309</v>
      </c>
      <c r="E99" s="22">
        <f t="shared" ref="E99:E130" si="3">C99/D99*1000</f>
        <v>2.7973178658110163</v>
      </c>
      <c r="F99" s="5"/>
    </row>
    <row r="100" spans="1:6" ht="14.25" customHeight="1" x14ac:dyDescent="0.2">
      <c r="A100" s="7" t="s">
        <v>136</v>
      </c>
      <c r="B100" s="26" t="s">
        <v>137</v>
      </c>
      <c r="C100" s="31">
        <v>8</v>
      </c>
      <c r="D100" s="32">
        <v>4008</v>
      </c>
      <c r="E100" s="9">
        <f t="shared" si="3"/>
        <v>1.996007984031936</v>
      </c>
      <c r="F100" s="5"/>
    </row>
    <row r="101" spans="1:6" ht="14.25" customHeight="1" x14ac:dyDescent="0.2">
      <c r="A101" s="20" t="s">
        <v>138</v>
      </c>
      <c r="B101" s="29" t="s">
        <v>137</v>
      </c>
      <c r="C101" s="30">
        <v>1</v>
      </c>
      <c r="D101" s="23">
        <v>721</v>
      </c>
      <c r="E101" s="22">
        <f t="shared" si="3"/>
        <v>1.3869625520110958</v>
      </c>
      <c r="F101" s="5"/>
    </row>
    <row r="102" spans="1:6" ht="14.25" customHeight="1" x14ac:dyDescent="0.2">
      <c r="A102" s="7" t="s">
        <v>139</v>
      </c>
      <c r="B102" s="26" t="s">
        <v>20</v>
      </c>
      <c r="C102" s="31">
        <v>22</v>
      </c>
      <c r="D102" s="32">
        <v>3871</v>
      </c>
      <c r="E102" s="9">
        <f t="shared" si="3"/>
        <v>5.6832859726168952</v>
      </c>
      <c r="F102" s="5"/>
    </row>
    <row r="103" spans="1:6" ht="14.25" customHeight="1" x14ac:dyDescent="0.2">
      <c r="A103" s="20" t="s">
        <v>140</v>
      </c>
      <c r="B103" s="29" t="s">
        <v>20</v>
      </c>
      <c r="C103" s="30">
        <v>11</v>
      </c>
      <c r="D103" s="23">
        <v>412</v>
      </c>
      <c r="E103" s="22">
        <f t="shared" si="3"/>
        <v>26.699029126213592</v>
      </c>
      <c r="F103" s="5"/>
    </row>
    <row r="104" spans="1:6" ht="14.25" customHeight="1" x14ac:dyDescent="0.2">
      <c r="A104" s="7" t="s">
        <v>141</v>
      </c>
      <c r="B104" s="26" t="s">
        <v>142</v>
      </c>
      <c r="C104" s="31">
        <v>22</v>
      </c>
      <c r="D104" s="33">
        <v>814</v>
      </c>
      <c r="E104" s="9">
        <f t="shared" si="3"/>
        <v>27.027027027027028</v>
      </c>
      <c r="F104" s="5"/>
    </row>
    <row r="105" spans="1:6" ht="14.25" customHeight="1" x14ac:dyDescent="0.2">
      <c r="A105" s="20" t="s">
        <v>143</v>
      </c>
      <c r="B105" s="29" t="s">
        <v>20</v>
      </c>
      <c r="C105" s="30">
        <v>118</v>
      </c>
      <c r="D105" s="21">
        <v>61215</v>
      </c>
      <c r="E105" s="22">
        <f t="shared" si="3"/>
        <v>1.9276321163113617</v>
      </c>
      <c r="F105" s="5"/>
    </row>
    <row r="106" spans="1:6" ht="14.25" customHeight="1" x14ac:dyDescent="0.2">
      <c r="A106" s="7" t="s">
        <v>144</v>
      </c>
      <c r="B106" s="26" t="s">
        <v>28</v>
      </c>
      <c r="C106" s="31">
        <v>20</v>
      </c>
      <c r="D106" s="32">
        <v>4943</v>
      </c>
      <c r="E106" s="9">
        <f t="shared" si="3"/>
        <v>4.046125834513453</v>
      </c>
      <c r="F106" s="5"/>
    </row>
    <row r="107" spans="1:6" ht="14.25" customHeight="1" x14ac:dyDescent="0.2">
      <c r="A107" s="20" t="s">
        <v>145</v>
      </c>
      <c r="B107" s="29" t="s">
        <v>309</v>
      </c>
      <c r="C107" s="30">
        <v>38</v>
      </c>
      <c r="D107" s="21">
        <v>14603</v>
      </c>
      <c r="E107" s="22">
        <f t="shared" si="3"/>
        <v>2.6022050263644454</v>
      </c>
      <c r="F107" s="5"/>
    </row>
    <row r="108" spans="1:6" ht="14.25" customHeight="1" x14ac:dyDescent="0.2">
      <c r="A108" s="7" t="s">
        <v>146</v>
      </c>
      <c r="B108" s="26" t="s">
        <v>147</v>
      </c>
      <c r="C108" s="31">
        <v>6</v>
      </c>
      <c r="D108" s="33">
        <v>796</v>
      </c>
      <c r="E108" s="9">
        <f t="shared" si="3"/>
        <v>7.5376884422110546</v>
      </c>
      <c r="F108" s="5"/>
    </row>
    <row r="109" spans="1:6" ht="14.25" customHeight="1" x14ac:dyDescent="0.2">
      <c r="A109" s="20" t="s">
        <v>148</v>
      </c>
      <c r="B109" s="29" t="s">
        <v>147</v>
      </c>
      <c r="C109" s="30">
        <v>100</v>
      </c>
      <c r="D109" s="21">
        <v>26327</v>
      </c>
      <c r="E109" s="22">
        <f t="shared" si="3"/>
        <v>3.7983818893151517</v>
      </c>
      <c r="F109" s="5"/>
    </row>
    <row r="110" spans="1:6" ht="14.25" customHeight="1" x14ac:dyDescent="0.2">
      <c r="A110" s="7" t="s">
        <v>149</v>
      </c>
      <c r="B110" s="26" t="s">
        <v>150</v>
      </c>
      <c r="C110" s="31">
        <v>155</v>
      </c>
      <c r="D110" s="32">
        <v>85141</v>
      </c>
      <c r="E110" s="9">
        <f t="shared" si="3"/>
        <v>1.8205095077577196</v>
      </c>
      <c r="F110" s="5"/>
    </row>
    <row r="111" spans="1:6" ht="14.25" customHeight="1" x14ac:dyDescent="0.2">
      <c r="A111" s="20" t="s">
        <v>151</v>
      </c>
      <c r="B111" s="29" t="s">
        <v>16</v>
      </c>
      <c r="C111" s="30">
        <v>26</v>
      </c>
      <c r="D111" s="21">
        <v>16352</v>
      </c>
      <c r="E111" s="22">
        <f t="shared" si="3"/>
        <v>1.5900195694716242</v>
      </c>
      <c r="F111" s="5"/>
    </row>
    <row r="112" spans="1:6" ht="14.25" customHeight="1" x14ac:dyDescent="0.2">
      <c r="A112" s="7" t="s">
        <v>152</v>
      </c>
      <c r="B112" s="26" t="s">
        <v>22</v>
      </c>
      <c r="C112" s="31">
        <v>14</v>
      </c>
      <c r="D112" s="32">
        <v>8037</v>
      </c>
      <c r="E112" s="9">
        <f t="shared" si="3"/>
        <v>1.7419435112604207</v>
      </c>
      <c r="F112" s="5"/>
    </row>
    <row r="113" spans="1:6" ht="14.25" customHeight="1" x14ac:dyDescent="0.2">
      <c r="A113" s="20" t="s">
        <v>153</v>
      </c>
      <c r="B113" s="29" t="s">
        <v>154</v>
      </c>
      <c r="C113" s="30">
        <v>40</v>
      </c>
      <c r="D113" s="21">
        <v>12494</v>
      </c>
      <c r="E113" s="22">
        <f t="shared" si="3"/>
        <v>3.2015367376340644</v>
      </c>
      <c r="F113" s="5"/>
    </row>
    <row r="114" spans="1:6" ht="14.25" customHeight="1" x14ac:dyDescent="0.2">
      <c r="A114" s="7" t="s">
        <v>155</v>
      </c>
      <c r="B114" s="26" t="s">
        <v>20</v>
      </c>
      <c r="C114" s="31">
        <v>15</v>
      </c>
      <c r="D114" s="32">
        <v>3545</v>
      </c>
      <c r="E114" s="9">
        <f t="shared" si="3"/>
        <v>4.2313117066290555</v>
      </c>
      <c r="F114" s="5"/>
    </row>
    <row r="115" spans="1:6" ht="14.25" customHeight="1" x14ac:dyDescent="0.2">
      <c r="A115" s="20" t="s">
        <v>156</v>
      </c>
      <c r="B115" s="29" t="s">
        <v>22</v>
      </c>
      <c r="C115" s="30">
        <v>13</v>
      </c>
      <c r="D115" s="21">
        <v>1702</v>
      </c>
      <c r="E115" s="22">
        <f t="shared" si="3"/>
        <v>7.6380728554641593</v>
      </c>
      <c r="F115" s="5"/>
    </row>
    <row r="116" spans="1:6" ht="14.25" customHeight="1" x14ac:dyDescent="0.2">
      <c r="A116" s="7" t="s">
        <v>157</v>
      </c>
      <c r="B116" s="26" t="s">
        <v>79</v>
      </c>
      <c r="C116" s="31">
        <v>11</v>
      </c>
      <c r="D116" s="32">
        <v>3034</v>
      </c>
      <c r="E116" s="9">
        <f t="shared" si="3"/>
        <v>3.6255767963085037</v>
      </c>
      <c r="F116" s="5"/>
    </row>
    <row r="117" spans="1:6" ht="14.25" customHeight="1" x14ac:dyDescent="0.2">
      <c r="A117" s="20" t="s">
        <v>158</v>
      </c>
      <c r="B117" s="29" t="s">
        <v>6</v>
      </c>
      <c r="C117" s="30">
        <v>49</v>
      </c>
      <c r="D117" s="21">
        <v>17423</v>
      </c>
      <c r="E117" s="22">
        <f t="shared" si="3"/>
        <v>2.8123744475693049</v>
      </c>
      <c r="F117" s="5"/>
    </row>
    <row r="118" spans="1:6" ht="14.25" customHeight="1" x14ac:dyDescent="0.2">
      <c r="A118" s="7" t="s">
        <v>159</v>
      </c>
      <c r="B118" s="26" t="s">
        <v>160</v>
      </c>
      <c r="C118" s="31">
        <v>14</v>
      </c>
      <c r="D118" s="32">
        <v>2453</v>
      </c>
      <c r="E118" s="9">
        <f t="shared" si="3"/>
        <v>5.7072971871178151</v>
      </c>
      <c r="F118" s="5"/>
    </row>
    <row r="119" spans="1:6" ht="14.25" customHeight="1" x14ac:dyDescent="0.2">
      <c r="A119" s="20" t="s">
        <v>161</v>
      </c>
      <c r="B119" s="29" t="s">
        <v>22</v>
      </c>
      <c r="C119" s="30">
        <v>48</v>
      </c>
      <c r="D119" s="21">
        <v>17558</v>
      </c>
      <c r="E119" s="22">
        <f t="shared" si="3"/>
        <v>2.7337965599726619</v>
      </c>
      <c r="F119" s="5"/>
    </row>
    <row r="120" spans="1:6" ht="14.25" customHeight="1" x14ac:dyDescent="0.2">
      <c r="A120" s="7" t="s">
        <v>162</v>
      </c>
      <c r="B120" s="26" t="s">
        <v>22</v>
      </c>
      <c r="C120" s="31">
        <v>256</v>
      </c>
      <c r="D120" s="32">
        <v>123760</v>
      </c>
      <c r="E120" s="9">
        <f t="shared" si="3"/>
        <v>2.0685197155785393</v>
      </c>
      <c r="F120" s="5"/>
    </row>
    <row r="121" spans="1:6" ht="14.25" customHeight="1" x14ac:dyDescent="0.2">
      <c r="A121" s="20" t="s">
        <v>163</v>
      </c>
      <c r="B121" s="29" t="s">
        <v>20</v>
      </c>
      <c r="C121" s="30">
        <v>32</v>
      </c>
      <c r="D121" s="21">
        <v>12239</v>
      </c>
      <c r="E121" s="24">
        <f t="shared" si="3"/>
        <v>2.6145926954816567</v>
      </c>
      <c r="F121" s="5"/>
    </row>
    <row r="122" spans="1:6" ht="14.25" customHeight="1" x14ac:dyDescent="0.2">
      <c r="A122" s="7" t="s">
        <v>164</v>
      </c>
      <c r="B122" s="26" t="s">
        <v>28</v>
      </c>
      <c r="C122" s="31">
        <v>152</v>
      </c>
      <c r="D122" s="32">
        <v>83950</v>
      </c>
      <c r="E122" s="11">
        <f t="shared" si="3"/>
        <v>1.810601548540798</v>
      </c>
      <c r="F122" s="5"/>
    </row>
    <row r="123" spans="1:6" ht="14.25" customHeight="1" x14ac:dyDescent="0.2">
      <c r="A123" s="20" t="s">
        <v>165</v>
      </c>
      <c r="B123" s="29" t="s">
        <v>65</v>
      </c>
      <c r="C123" s="30">
        <v>125</v>
      </c>
      <c r="D123" s="21">
        <v>74751</v>
      </c>
      <c r="E123" s="24">
        <f t="shared" si="3"/>
        <v>1.6722184318604434</v>
      </c>
      <c r="F123" s="5"/>
    </row>
    <row r="124" spans="1:6" ht="14.25" customHeight="1" x14ac:dyDescent="0.2">
      <c r="A124" s="7" t="s">
        <v>166</v>
      </c>
      <c r="B124" s="26" t="s">
        <v>167</v>
      </c>
      <c r="C124" s="31">
        <v>10</v>
      </c>
      <c r="D124" s="33">
        <v>658</v>
      </c>
      <c r="E124" s="11">
        <f t="shared" si="3"/>
        <v>15.197568389057752</v>
      </c>
      <c r="F124" s="5"/>
    </row>
    <row r="125" spans="1:6" ht="14.25" customHeight="1" x14ac:dyDescent="0.2">
      <c r="A125" s="20" t="s">
        <v>168</v>
      </c>
      <c r="B125" s="29" t="s">
        <v>16</v>
      </c>
      <c r="C125" s="30">
        <v>61</v>
      </c>
      <c r="D125" s="21">
        <v>33344</v>
      </c>
      <c r="E125" s="24">
        <f t="shared" si="3"/>
        <v>1.8294145873320538</v>
      </c>
      <c r="F125" s="5"/>
    </row>
    <row r="126" spans="1:6" ht="14.25" customHeight="1" x14ac:dyDescent="0.2">
      <c r="A126" s="7" t="s">
        <v>169</v>
      </c>
      <c r="B126" s="26" t="s">
        <v>65</v>
      </c>
      <c r="C126" s="31">
        <v>35</v>
      </c>
      <c r="D126" s="32">
        <v>10462</v>
      </c>
      <c r="E126" s="11">
        <f t="shared" si="3"/>
        <v>3.3454406423246037</v>
      </c>
      <c r="F126" s="5"/>
    </row>
    <row r="127" spans="1:6" ht="14.25" customHeight="1" x14ac:dyDescent="0.2">
      <c r="A127" s="20" t="s">
        <v>170</v>
      </c>
      <c r="B127" s="29" t="s">
        <v>171</v>
      </c>
      <c r="C127" s="30">
        <v>18</v>
      </c>
      <c r="D127" s="21">
        <v>6962</v>
      </c>
      <c r="E127" s="24">
        <f t="shared" si="3"/>
        <v>2.5854639471416259</v>
      </c>
      <c r="F127" s="5"/>
    </row>
    <row r="128" spans="1:6" ht="14.25" customHeight="1" x14ac:dyDescent="0.2">
      <c r="A128" s="7" t="s">
        <v>172</v>
      </c>
      <c r="B128" s="26" t="s">
        <v>40</v>
      </c>
      <c r="C128" s="31">
        <v>23</v>
      </c>
      <c r="D128" s="32">
        <v>7532</v>
      </c>
      <c r="E128" s="9">
        <f t="shared" si="3"/>
        <v>3.0536378120021239</v>
      </c>
      <c r="F128" s="5"/>
    </row>
    <row r="129" spans="1:6" s="6" customFormat="1" ht="14.25" customHeight="1" x14ac:dyDescent="0.2">
      <c r="A129" s="20" t="s">
        <v>173</v>
      </c>
      <c r="B129" s="29" t="s">
        <v>6</v>
      </c>
      <c r="C129" s="30">
        <v>39</v>
      </c>
      <c r="D129" s="21">
        <v>16617</v>
      </c>
      <c r="E129" s="24">
        <f t="shared" si="3"/>
        <v>2.3469940422458926</v>
      </c>
      <c r="F129" s="5"/>
    </row>
    <row r="130" spans="1:6" ht="14.25" customHeight="1" x14ac:dyDescent="0.2">
      <c r="A130" s="7" t="s">
        <v>174</v>
      </c>
      <c r="B130" s="26" t="s">
        <v>175</v>
      </c>
      <c r="C130" s="31">
        <v>37</v>
      </c>
      <c r="D130" s="32">
        <v>20469</v>
      </c>
      <c r="E130" s="11">
        <f t="shared" si="3"/>
        <v>1.8076115100884262</v>
      </c>
      <c r="F130" s="5"/>
    </row>
    <row r="131" spans="1:6" ht="14.25" customHeight="1" x14ac:dyDescent="0.2">
      <c r="A131" s="20" t="s">
        <v>176</v>
      </c>
      <c r="B131" s="29" t="s">
        <v>177</v>
      </c>
      <c r="C131" s="30">
        <v>16</v>
      </c>
      <c r="D131" s="32">
        <v>2880</v>
      </c>
      <c r="E131" s="24">
        <f t="shared" ref="E131:E145" si="4">C131/D131*1000</f>
        <v>5.5555555555555554</v>
      </c>
      <c r="F131" s="5"/>
    </row>
    <row r="132" spans="1:6" ht="14.25" customHeight="1" x14ac:dyDescent="0.2">
      <c r="A132" s="7" t="s">
        <v>178</v>
      </c>
      <c r="B132" s="26" t="s">
        <v>12</v>
      </c>
      <c r="C132" s="31">
        <v>47</v>
      </c>
      <c r="D132" s="32">
        <v>20042</v>
      </c>
      <c r="E132" s="11">
        <f t="shared" si="4"/>
        <v>2.3450753417822572</v>
      </c>
      <c r="F132" s="5"/>
    </row>
    <row r="133" spans="1:6" ht="14.25" customHeight="1" x14ac:dyDescent="0.2">
      <c r="A133" s="20" t="s">
        <v>179</v>
      </c>
      <c r="B133" s="29" t="s">
        <v>20</v>
      </c>
      <c r="C133" s="30">
        <v>16</v>
      </c>
      <c r="D133" s="33">
        <v>416</v>
      </c>
      <c r="E133" s="24">
        <f t="shared" si="4"/>
        <v>38.461538461538467</v>
      </c>
      <c r="F133" s="5"/>
    </row>
    <row r="134" spans="1:6" ht="14.25" customHeight="1" x14ac:dyDescent="0.2">
      <c r="A134" s="7" t="s">
        <v>180</v>
      </c>
      <c r="B134" s="26" t="s">
        <v>181</v>
      </c>
      <c r="C134" s="31">
        <v>38</v>
      </c>
      <c r="D134" s="32">
        <v>16288</v>
      </c>
      <c r="E134" s="11">
        <f t="shared" si="4"/>
        <v>2.3330058939096268</v>
      </c>
      <c r="F134" s="5"/>
    </row>
    <row r="135" spans="1:6" ht="14.25" customHeight="1" x14ac:dyDescent="0.2">
      <c r="A135" s="20" t="s">
        <v>182</v>
      </c>
      <c r="B135" s="29" t="s">
        <v>65</v>
      </c>
      <c r="C135" s="30">
        <v>108</v>
      </c>
      <c r="D135" s="32">
        <v>58544</v>
      </c>
      <c r="E135" s="24">
        <f t="shared" si="4"/>
        <v>1.8447663295982508</v>
      </c>
      <c r="F135" s="5"/>
    </row>
    <row r="136" spans="1:6" ht="14.25" customHeight="1" x14ac:dyDescent="0.2">
      <c r="A136" s="7" t="s">
        <v>183</v>
      </c>
      <c r="B136" s="26" t="s">
        <v>69</v>
      </c>
      <c r="C136" s="31">
        <v>21</v>
      </c>
      <c r="D136" s="32">
        <v>7132</v>
      </c>
      <c r="E136" s="11">
        <f t="shared" si="4"/>
        <v>2.944475602916433</v>
      </c>
      <c r="F136" s="5"/>
    </row>
    <row r="137" spans="1:6" ht="14.25" customHeight="1" x14ac:dyDescent="0.2">
      <c r="A137" s="20" t="s">
        <v>184</v>
      </c>
      <c r="B137" s="29" t="s">
        <v>16</v>
      </c>
      <c r="C137" s="30">
        <v>17</v>
      </c>
      <c r="D137" s="32">
        <v>9215</v>
      </c>
      <c r="E137" s="24">
        <f t="shared" si="4"/>
        <v>1.8448182311448726</v>
      </c>
      <c r="F137" s="5"/>
    </row>
    <row r="138" spans="1:6" ht="14.25" customHeight="1" x14ac:dyDescent="0.2">
      <c r="A138" s="7" t="s">
        <v>185</v>
      </c>
      <c r="B138" s="26" t="s">
        <v>309</v>
      </c>
      <c r="C138" s="31">
        <v>46</v>
      </c>
      <c r="D138" s="32">
        <v>1050</v>
      </c>
      <c r="E138" s="11">
        <f t="shared" si="4"/>
        <v>43.80952380952381</v>
      </c>
      <c r="F138" s="5"/>
    </row>
    <row r="139" spans="1:6" ht="14.25" customHeight="1" x14ac:dyDescent="0.2">
      <c r="A139" s="20" t="s">
        <v>186</v>
      </c>
      <c r="B139" s="29" t="s">
        <v>62</v>
      </c>
      <c r="C139" s="30">
        <v>11</v>
      </c>
      <c r="D139" s="32">
        <v>3306</v>
      </c>
      <c r="E139" s="24">
        <f t="shared" si="4"/>
        <v>3.3272837265577739</v>
      </c>
      <c r="F139" s="5"/>
    </row>
    <row r="140" spans="1:6" ht="14.25" customHeight="1" x14ac:dyDescent="0.2">
      <c r="A140" s="7" t="s">
        <v>187</v>
      </c>
      <c r="B140" s="26" t="s">
        <v>62</v>
      </c>
      <c r="C140" s="31">
        <v>145</v>
      </c>
      <c r="D140" s="32">
        <v>87846</v>
      </c>
      <c r="E140" s="11">
        <f t="shared" si="4"/>
        <v>1.6506158504655875</v>
      </c>
      <c r="F140" s="5"/>
    </row>
    <row r="141" spans="1:6" ht="14.25" customHeight="1" x14ac:dyDescent="0.2">
      <c r="A141" s="20" t="s">
        <v>188</v>
      </c>
      <c r="B141" s="29" t="s">
        <v>309</v>
      </c>
      <c r="C141" s="30">
        <v>473</v>
      </c>
      <c r="D141" s="32">
        <v>83230</v>
      </c>
      <c r="E141" s="24">
        <f t="shared" si="4"/>
        <v>5.6830469782530342</v>
      </c>
      <c r="F141" s="5"/>
    </row>
    <row r="142" spans="1:6" ht="14.25" customHeight="1" x14ac:dyDescent="0.2">
      <c r="A142" s="7" t="s">
        <v>189</v>
      </c>
      <c r="B142" s="26" t="s">
        <v>309</v>
      </c>
      <c r="C142" s="31">
        <v>199</v>
      </c>
      <c r="D142" s="32">
        <v>115364</v>
      </c>
      <c r="E142" s="11">
        <f t="shared" si="4"/>
        <v>1.7249748621753753</v>
      </c>
      <c r="F142" s="5"/>
    </row>
    <row r="143" spans="1:6" ht="14.25" customHeight="1" x14ac:dyDescent="0.2">
      <c r="A143" s="20" t="s">
        <v>190</v>
      </c>
      <c r="B143" s="29" t="s">
        <v>309</v>
      </c>
      <c r="C143" s="30">
        <v>1395</v>
      </c>
      <c r="D143" s="32">
        <v>467171</v>
      </c>
      <c r="E143" s="24">
        <f t="shared" si="4"/>
        <v>2.9860586380575849</v>
      </c>
      <c r="F143" s="5"/>
    </row>
    <row r="144" spans="1:6" ht="14.25" customHeight="1" x14ac:dyDescent="0.2">
      <c r="A144" s="7" t="s">
        <v>191</v>
      </c>
      <c r="B144" s="26" t="s">
        <v>309</v>
      </c>
      <c r="C144" s="31">
        <v>41</v>
      </c>
      <c r="D144" s="32">
        <v>11553</v>
      </c>
      <c r="E144" s="11">
        <f t="shared" si="4"/>
        <v>3.5488617675062755</v>
      </c>
      <c r="F144" s="5"/>
    </row>
    <row r="145" spans="1:6" ht="14.25" customHeight="1" x14ac:dyDescent="0.2">
      <c r="A145" s="20" t="s">
        <v>192</v>
      </c>
      <c r="B145" s="29" t="s">
        <v>309</v>
      </c>
      <c r="C145" s="30">
        <v>46</v>
      </c>
      <c r="D145" s="32">
        <v>13866</v>
      </c>
      <c r="E145" s="24">
        <f t="shared" si="4"/>
        <v>3.3174671859223999</v>
      </c>
      <c r="F145" s="5"/>
    </row>
    <row r="146" spans="1:6" ht="13.35" customHeight="1" x14ac:dyDescent="0.2">
      <c r="A146" s="7" t="s">
        <v>193</v>
      </c>
      <c r="B146" s="26" t="s">
        <v>309</v>
      </c>
      <c r="C146" s="31">
        <v>62</v>
      </c>
      <c r="D146" s="32" t="s">
        <v>312</v>
      </c>
      <c r="E146" s="11">
        <v>0</v>
      </c>
      <c r="F146" s="5"/>
    </row>
    <row r="147" spans="1:6" ht="14.25" customHeight="1" x14ac:dyDescent="0.2">
      <c r="A147" s="20" t="s">
        <v>194</v>
      </c>
      <c r="B147" s="29" t="s">
        <v>52</v>
      </c>
      <c r="C147" s="30">
        <v>6</v>
      </c>
      <c r="D147" s="32">
        <v>3683</v>
      </c>
      <c r="E147" s="24">
        <f>Table1[[#This Row],[ Officer Count (LE Only)]]/Table1[[#This Row],[Total Population]]*1000</f>
        <v>1.629106706489275</v>
      </c>
      <c r="F147" s="5"/>
    </row>
    <row r="148" spans="1:6" ht="14.25" customHeight="1" x14ac:dyDescent="0.2">
      <c r="A148" s="7" t="s">
        <v>195</v>
      </c>
      <c r="B148" s="26" t="s">
        <v>112</v>
      </c>
      <c r="C148" s="31">
        <v>19</v>
      </c>
      <c r="D148" s="32">
        <v>10300</v>
      </c>
      <c r="E148" s="11">
        <f>C148/D148*1000</f>
        <v>1.8446601941747574</v>
      </c>
      <c r="F148" s="5"/>
    </row>
    <row r="149" spans="1:6" ht="14.25" customHeight="1" x14ac:dyDescent="0.2">
      <c r="A149" s="20" t="s">
        <v>196</v>
      </c>
      <c r="B149" s="29" t="s">
        <v>65</v>
      </c>
      <c r="C149" s="30">
        <v>219</v>
      </c>
      <c r="D149" s="32">
        <v>139500</v>
      </c>
      <c r="E149" s="23">
        <v>1.97</v>
      </c>
      <c r="F149" s="5"/>
    </row>
    <row r="150" spans="1:6" ht="14.25" customHeight="1" x14ac:dyDescent="0.2">
      <c r="A150" s="7" t="s">
        <v>197</v>
      </c>
      <c r="B150" s="26" t="s">
        <v>198</v>
      </c>
      <c r="C150" s="31">
        <v>8</v>
      </c>
      <c r="D150" s="32">
        <v>2788</v>
      </c>
      <c r="E150" s="11">
        <f t="shared" ref="E150:E181" si="5">C150/D150*1000</f>
        <v>2.8694404591104736</v>
      </c>
      <c r="F150" s="5"/>
    </row>
    <row r="151" spans="1:6" ht="14.25" customHeight="1" x14ac:dyDescent="0.2">
      <c r="A151" s="20" t="s">
        <v>199</v>
      </c>
      <c r="B151" s="29" t="s">
        <v>16</v>
      </c>
      <c r="C151" s="30">
        <v>40</v>
      </c>
      <c r="D151" s="32">
        <v>18227</v>
      </c>
      <c r="E151" s="24">
        <f t="shared" si="5"/>
        <v>2.1945465518187306</v>
      </c>
      <c r="F151" s="5"/>
    </row>
    <row r="152" spans="1:6" ht="14.25" customHeight="1" x14ac:dyDescent="0.2">
      <c r="A152" s="7" t="s">
        <v>200</v>
      </c>
      <c r="B152" s="26" t="s">
        <v>181</v>
      </c>
      <c r="C152" s="31">
        <v>71</v>
      </c>
      <c r="D152" s="32">
        <v>19390</v>
      </c>
      <c r="E152" s="11">
        <f t="shared" si="5"/>
        <v>3.6616812790097986</v>
      </c>
      <c r="F152" s="5"/>
    </row>
    <row r="153" spans="1:6" ht="14.25" customHeight="1" x14ac:dyDescent="0.2">
      <c r="A153" s="20" t="s">
        <v>201</v>
      </c>
      <c r="B153" s="29" t="s">
        <v>18</v>
      </c>
      <c r="C153" s="30">
        <v>21</v>
      </c>
      <c r="D153" s="32">
        <v>7238</v>
      </c>
      <c r="E153" s="24">
        <f t="shared" si="5"/>
        <v>2.9013539651837523</v>
      </c>
      <c r="F153" s="5"/>
    </row>
    <row r="154" spans="1:6" ht="14.25" customHeight="1" x14ac:dyDescent="0.2">
      <c r="A154" s="7" t="s">
        <v>202</v>
      </c>
      <c r="B154" s="26" t="s">
        <v>75</v>
      </c>
      <c r="C154" s="31">
        <v>44</v>
      </c>
      <c r="D154" s="32">
        <v>17270</v>
      </c>
      <c r="E154" s="11">
        <f t="shared" si="5"/>
        <v>2.5477707006369426</v>
      </c>
      <c r="F154" s="5"/>
    </row>
    <row r="155" spans="1:6" ht="14.25" customHeight="1" x14ac:dyDescent="0.2">
      <c r="A155" s="20" t="s">
        <v>203</v>
      </c>
      <c r="B155" s="29" t="s">
        <v>79</v>
      </c>
      <c r="C155" s="30">
        <v>57</v>
      </c>
      <c r="D155" s="32">
        <v>32542</v>
      </c>
      <c r="E155" s="24">
        <f t="shared" si="5"/>
        <v>1.7515825702169505</v>
      </c>
      <c r="F155" s="5"/>
    </row>
    <row r="156" spans="1:6" ht="14.25" customHeight="1" x14ac:dyDescent="0.2">
      <c r="A156" s="7" t="s">
        <v>204</v>
      </c>
      <c r="B156" s="26" t="s">
        <v>71</v>
      </c>
      <c r="C156" s="31">
        <v>28</v>
      </c>
      <c r="D156" s="32">
        <v>16594</v>
      </c>
      <c r="E156" s="11">
        <f t="shared" si="5"/>
        <v>1.6873568759792696</v>
      </c>
      <c r="F156" s="5"/>
    </row>
    <row r="157" spans="1:6" ht="14.25" customHeight="1" x14ac:dyDescent="0.2">
      <c r="A157" s="20" t="s">
        <v>205</v>
      </c>
      <c r="B157" s="29" t="s">
        <v>309</v>
      </c>
      <c r="C157" s="30">
        <v>31</v>
      </c>
      <c r="D157" s="32">
        <v>7977</v>
      </c>
      <c r="E157" s="24">
        <f t="shared" si="5"/>
        <v>3.8861727466466087</v>
      </c>
      <c r="F157" s="5"/>
    </row>
    <row r="158" spans="1:6" ht="14.25" customHeight="1" x14ac:dyDescent="0.2">
      <c r="A158" s="7" t="s">
        <v>206</v>
      </c>
      <c r="B158" s="26" t="s">
        <v>309</v>
      </c>
      <c r="C158" s="31">
        <v>111</v>
      </c>
      <c r="D158" s="32">
        <v>43575</v>
      </c>
      <c r="E158" s="11">
        <f t="shared" si="5"/>
        <v>2.5473321858864031</v>
      </c>
      <c r="F158" s="5"/>
    </row>
    <row r="159" spans="1:6" ht="14.25" customHeight="1" x14ac:dyDescent="0.2">
      <c r="A159" s="20" t="s">
        <v>207</v>
      </c>
      <c r="B159" s="29" t="s">
        <v>309</v>
      </c>
      <c r="C159" s="30">
        <v>121</v>
      </c>
      <c r="D159" s="32">
        <v>59955</v>
      </c>
      <c r="E159" s="24">
        <f t="shared" si="5"/>
        <v>2.0181803018930866</v>
      </c>
      <c r="F159" s="5"/>
    </row>
    <row r="160" spans="1:6" ht="14.25" customHeight="1" x14ac:dyDescent="0.2">
      <c r="A160" s="7" t="s">
        <v>208</v>
      </c>
      <c r="B160" s="26" t="s">
        <v>20</v>
      </c>
      <c r="C160" s="31">
        <v>47</v>
      </c>
      <c r="D160" s="32">
        <v>13101</v>
      </c>
      <c r="E160" s="11">
        <f t="shared" si="5"/>
        <v>3.5875124036333106</v>
      </c>
      <c r="F160" s="5"/>
    </row>
    <row r="161" spans="1:6" ht="14.25" customHeight="1" x14ac:dyDescent="0.2">
      <c r="A161" s="20" t="s">
        <v>209</v>
      </c>
      <c r="B161" s="29" t="s">
        <v>210</v>
      </c>
      <c r="C161" s="30">
        <v>151</v>
      </c>
      <c r="D161" s="32">
        <v>92399</v>
      </c>
      <c r="E161" s="24">
        <f t="shared" si="5"/>
        <v>1.6342168205283607</v>
      </c>
      <c r="F161" s="5"/>
    </row>
    <row r="162" spans="1:6" ht="14.25" customHeight="1" x14ac:dyDescent="0.2">
      <c r="A162" s="7" t="s">
        <v>211</v>
      </c>
      <c r="B162" s="26" t="s">
        <v>12</v>
      </c>
      <c r="C162" s="31">
        <v>20</v>
      </c>
      <c r="D162" s="32">
        <v>5402</v>
      </c>
      <c r="E162" s="11">
        <f t="shared" si="5"/>
        <v>3.7023324694557571</v>
      </c>
      <c r="F162" s="5"/>
    </row>
    <row r="163" spans="1:6" ht="14.25" customHeight="1" x14ac:dyDescent="0.2">
      <c r="A163" s="20" t="s">
        <v>212</v>
      </c>
      <c r="B163" s="29" t="s">
        <v>30</v>
      </c>
      <c r="C163" s="30">
        <v>199</v>
      </c>
      <c r="D163" s="32">
        <v>69556</v>
      </c>
      <c r="E163" s="24">
        <f t="shared" si="5"/>
        <v>2.8610040830410028</v>
      </c>
      <c r="F163" s="5"/>
    </row>
    <row r="164" spans="1:6" ht="14.25" customHeight="1" x14ac:dyDescent="0.2">
      <c r="A164" s="7" t="s">
        <v>213</v>
      </c>
      <c r="B164" s="26" t="s">
        <v>20</v>
      </c>
      <c r="C164" s="31">
        <v>18</v>
      </c>
      <c r="D164" s="32">
        <v>1810</v>
      </c>
      <c r="E164" s="11">
        <f t="shared" si="5"/>
        <v>9.9447513812154682</v>
      </c>
      <c r="F164" s="5"/>
    </row>
    <row r="165" spans="1:6" ht="14.25" customHeight="1" x14ac:dyDescent="0.2">
      <c r="A165" s="20" t="s">
        <v>214</v>
      </c>
      <c r="B165" s="29" t="s">
        <v>12</v>
      </c>
      <c r="C165" s="30">
        <v>94</v>
      </c>
      <c r="D165" s="32">
        <v>51186</v>
      </c>
      <c r="E165" s="24">
        <f t="shared" si="5"/>
        <v>1.8364396514671981</v>
      </c>
      <c r="F165" s="5"/>
    </row>
    <row r="166" spans="1:6" ht="14.25" customHeight="1" x14ac:dyDescent="0.2">
      <c r="A166" s="7" t="s">
        <v>215</v>
      </c>
      <c r="B166" s="26" t="s">
        <v>216</v>
      </c>
      <c r="C166" s="31">
        <v>23</v>
      </c>
      <c r="D166" s="32">
        <v>5452</v>
      </c>
      <c r="E166" s="11">
        <f t="shared" si="5"/>
        <v>4.2186353631694793</v>
      </c>
      <c r="F166" s="5"/>
    </row>
    <row r="167" spans="1:6" ht="14.25" customHeight="1" x14ac:dyDescent="0.2">
      <c r="A167" s="20" t="s">
        <v>217</v>
      </c>
      <c r="B167" s="29" t="s">
        <v>309</v>
      </c>
      <c r="C167" s="30">
        <v>55</v>
      </c>
      <c r="D167" s="32">
        <v>16560</v>
      </c>
      <c r="E167" s="24">
        <f t="shared" si="5"/>
        <v>3.3212560386473431</v>
      </c>
      <c r="F167" s="5"/>
    </row>
    <row r="168" spans="1:6" ht="14.25" customHeight="1" x14ac:dyDescent="0.2">
      <c r="A168" s="7" t="s">
        <v>218</v>
      </c>
      <c r="B168" s="26" t="s">
        <v>79</v>
      </c>
      <c r="C168" s="31">
        <v>25</v>
      </c>
      <c r="D168" s="32">
        <v>14866</v>
      </c>
      <c r="E168" s="11">
        <f t="shared" si="5"/>
        <v>1.6816897618727298</v>
      </c>
      <c r="F168" s="5"/>
    </row>
    <row r="169" spans="1:6" ht="14.25" customHeight="1" x14ac:dyDescent="0.2">
      <c r="A169" s="20" t="s">
        <v>219</v>
      </c>
      <c r="B169" s="29" t="s">
        <v>108</v>
      </c>
      <c r="C169" s="30">
        <v>23</v>
      </c>
      <c r="D169" s="32">
        <v>9171</v>
      </c>
      <c r="E169" s="24">
        <f t="shared" si="5"/>
        <v>2.5079053538327334</v>
      </c>
      <c r="F169" s="5"/>
    </row>
    <row r="170" spans="1:6" ht="14.25" customHeight="1" x14ac:dyDescent="0.2">
      <c r="A170" s="7" t="s">
        <v>220</v>
      </c>
      <c r="B170" s="26" t="s">
        <v>12</v>
      </c>
      <c r="C170" s="31">
        <v>935</v>
      </c>
      <c r="D170" s="32">
        <v>335066</v>
      </c>
      <c r="E170" s="11">
        <f t="shared" si="5"/>
        <v>2.7904950069538539</v>
      </c>
      <c r="F170" s="5"/>
    </row>
    <row r="171" spans="1:6" ht="14.25" customHeight="1" x14ac:dyDescent="0.2">
      <c r="A171" s="20" t="s">
        <v>221</v>
      </c>
      <c r="B171" s="29" t="s">
        <v>79</v>
      </c>
      <c r="C171" s="30">
        <v>61</v>
      </c>
      <c r="D171" s="32">
        <v>45140</v>
      </c>
      <c r="E171" s="24">
        <f t="shared" si="5"/>
        <v>1.3513513513513513</v>
      </c>
      <c r="F171" s="5"/>
    </row>
    <row r="172" spans="1:6" ht="14.25" customHeight="1" x14ac:dyDescent="0.2">
      <c r="A172" s="7" t="s">
        <v>222</v>
      </c>
      <c r="B172" s="26" t="s">
        <v>6</v>
      </c>
      <c r="C172" s="31">
        <v>69</v>
      </c>
      <c r="D172" s="32">
        <v>41934</v>
      </c>
      <c r="E172" s="11">
        <f t="shared" si="5"/>
        <v>1.6454428387466018</v>
      </c>
      <c r="F172" s="5"/>
    </row>
    <row r="173" spans="1:6" ht="14.25" customHeight="1" x14ac:dyDescent="0.2">
      <c r="A173" s="20" t="s">
        <v>223</v>
      </c>
      <c r="B173" s="29" t="s">
        <v>134</v>
      </c>
      <c r="C173" s="30">
        <v>41</v>
      </c>
      <c r="D173" s="32">
        <v>10503</v>
      </c>
      <c r="E173" s="24">
        <f t="shared" si="5"/>
        <v>3.9036465771684283</v>
      </c>
      <c r="F173" s="5"/>
    </row>
    <row r="174" spans="1:6" ht="14.25" customHeight="1" x14ac:dyDescent="0.2">
      <c r="A174" s="7" t="s">
        <v>224</v>
      </c>
      <c r="B174" s="26" t="s">
        <v>62</v>
      </c>
      <c r="C174" s="31">
        <v>180</v>
      </c>
      <c r="D174" s="32">
        <v>140199</v>
      </c>
      <c r="E174" s="11">
        <f t="shared" si="5"/>
        <v>1.2838893287398627</v>
      </c>
      <c r="F174" s="5"/>
    </row>
    <row r="175" spans="1:6" ht="14.25" customHeight="1" x14ac:dyDescent="0.2">
      <c r="A175" s="20" t="s">
        <v>225</v>
      </c>
      <c r="B175" s="29" t="s">
        <v>20</v>
      </c>
      <c r="C175" s="30">
        <v>149</v>
      </c>
      <c r="D175" s="32">
        <v>62469</v>
      </c>
      <c r="E175" s="24">
        <f t="shared" si="5"/>
        <v>2.3851830507931933</v>
      </c>
      <c r="F175" s="5"/>
    </row>
    <row r="176" spans="1:6" ht="14.25" customHeight="1" x14ac:dyDescent="0.2">
      <c r="A176" s="7" t="s">
        <v>226</v>
      </c>
      <c r="B176" s="26" t="s">
        <v>20</v>
      </c>
      <c r="C176" s="31">
        <v>76</v>
      </c>
      <c r="D176" s="32">
        <v>9212</v>
      </c>
      <c r="E176" s="11">
        <f t="shared" si="5"/>
        <v>8.2501085540599224</v>
      </c>
      <c r="F176" s="5"/>
    </row>
    <row r="177" spans="1:6" ht="14.25" customHeight="1" x14ac:dyDescent="0.2">
      <c r="A177" s="20" t="s">
        <v>227</v>
      </c>
      <c r="B177" s="29" t="s">
        <v>20</v>
      </c>
      <c r="C177" s="30">
        <v>51</v>
      </c>
      <c r="D177" s="32">
        <v>27312</v>
      </c>
      <c r="E177" s="24">
        <f t="shared" si="5"/>
        <v>1.8673110720562389</v>
      </c>
      <c r="F177" s="5"/>
    </row>
    <row r="178" spans="1:6" ht="14.25" customHeight="1" x14ac:dyDescent="0.2">
      <c r="A178" s="7" t="s">
        <v>228</v>
      </c>
      <c r="B178" s="26" t="s">
        <v>40</v>
      </c>
      <c r="C178" s="31">
        <v>39</v>
      </c>
      <c r="D178" s="32">
        <v>13948</v>
      </c>
      <c r="E178" s="11">
        <f t="shared" si="5"/>
        <v>2.7960997992543732</v>
      </c>
      <c r="F178" s="5"/>
    </row>
    <row r="179" spans="1:6" ht="14.25" customHeight="1" x14ac:dyDescent="0.2">
      <c r="A179" s="20" t="s">
        <v>229</v>
      </c>
      <c r="B179" s="29" t="s">
        <v>175</v>
      </c>
      <c r="C179" s="30">
        <v>85</v>
      </c>
      <c r="D179" s="32">
        <v>19549</v>
      </c>
      <c r="E179" s="24">
        <f t="shared" si="5"/>
        <v>4.3480484935290811</v>
      </c>
      <c r="F179" s="5"/>
    </row>
    <row r="180" spans="1:6" ht="14.25" customHeight="1" x14ac:dyDescent="0.2">
      <c r="A180" s="7" t="s">
        <v>230</v>
      </c>
      <c r="B180" s="26" t="s">
        <v>175</v>
      </c>
      <c r="C180" s="31">
        <v>101</v>
      </c>
      <c r="D180" s="32">
        <v>37909</v>
      </c>
      <c r="E180" s="11">
        <f t="shared" si="5"/>
        <v>2.6642749742805139</v>
      </c>
      <c r="F180" s="5"/>
    </row>
    <row r="181" spans="1:6" ht="14.25" customHeight="1" x14ac:dyDescent="0.2">
      <c r="A181" s="20" t="s">
        <v>231</v>
      </c>
      <c r="B181" s="29" t="s">
        <v>175</v>
      </c>
      <c r="C181" s="30">
        <v>10</v>
      </c>
      <c r="D181" s="32">
        <v>4427</v>
      </c>
      <c r="E181" s="24">
        <f t="shared" si="5"/>
        <v>2.2588660492432799</v>
      </c>
      <c r="F181" s="5"/>
    </row>
    <row r="182" spans="1:6" ht="14.25" customHeight="1" x14ac:dyDescent="0.2">
      <c r="A182" s="7" t="s">
        <v>232</v>
      </c>
      <c r="B182" s="26" t="s">
        <v>65</v>
      </c>
      <c r="C182" s="31">
        <v>271</v>
      </c>
      <c r="D182" s="32">
        <v>170892</v>
      </c>
      <c r="E182" s="11">
        <f t="shared" ref="E182:E205" si="6">C182/D182*1000</f>
        <v>1.5857968775600964</v>
      </c>
      <c r="F182" s="5"/>
    </row>
    <row r="183" spans="1:6" ht="14.25" customHeight="1" x14ac:dyDescent="0.2">
      <c r="A183" s="20" t="s">
        <v>233</v>
      </c>
      <c r="B183" s="29" t="s">
        <v>234</v>
      </c>
      <c r="C183" s="30">
        <v>168</v>
      </c>
      <c r="D183" s="32">
        <v>55152</v>
      </c>
      <c r="E183" s="24">
        <f t="shared" si="6"/>
        <v>3.0461270670147957</v>
      </c>
      <c r="F183" s="5"/>
    </row>
    <row r="184" spans="1:6" ht="14.25" customHeight="1" x14ac:dyDescent="0.2">
      <c r="A184" s="7" t="s">
        <v>235</v>
      </c>
      <c r="B184" s="26" t="s">
        <v>236</v>
      </c>
      <c r="C184" s="31">
        <v>18</v>
      </c>
      <c r="D184" s="32">
        <v>7062</v>
      </c>
      <c r="E184" s="11">
        <f t="shared" si="6"/>
        <v>2.5488530161427359</v>
      </c>
      <c r="F184" s="5"/>
    </row>
    <row r="185" spans="1:6" ht="14.25" customHeight="1" x14ac:dyDescent="0.2">
      <c r="A185" s="20" t="s">
        <v>237</v>
      </c>
      <c r="B185" s="29" t="s">
        <v>309</v>
      </c>
      <c r="C185" s="30">
        <v>50</v>
      </c>
      <c r="D185" s="32">
        <v>18304</v>
      </c>
      <c r="E185" s="24">
        <f t="shared" si="6"/>
        <v>2.7316433566433567</v>
      </c>
      <c r="F185" s="5"/>
    </row>
    <row r="186" spans="1:6" ht="14.25" customHeight="1" x14ac:dyDescent="0.2">
      <c r="A186" s="7" t="s">
        <v>238</v>
      </c>
      <c r="B186" s="26" t="s">
        <v>28</v>
      </c>
      <c r="C186" s="31">
        <v>101</v>
      </c>
      <c r="D186" s="32">
        <v>54952</v>
      </c>
      <c r="E186" s="11">
        <f t="shared" si="6"/>
        <v>1.837967680885136</v>
      </c>
      <c r="F186" s="5"/>
    </row>
    <row r="187" spans="1:6" ht="14.25" customHeight="1" x14ac:dyDescent="0.2">
      <c r="A187" s="20" t="s">
        <v>239</v>
      </c>
      <c r="B187" s="29" t="s">
        <v>240</v>
      </c>
      <c r="C187" s="30">
        <v>74</v>
      </c>
      <c r="D187" s="32">
        <v>42121</v>
      </c>
      <c r="E187" s="24">
        <f t="shared" si="6"/>
        <v>1.7568433797868048</v>
      </c>
      <c r="F187" s="5"/>
    </row>
    <row r="188" spans="1:6" ht="14.25" customHeight="1" x14ac:dyDescent="0.2">
      <c r="A188" s="7" t="s">
        <v>241</v>
      </c>
      <c r="B188" s="26" t="s">
        <v>65</v>
      </c>
      <c r="C188" s="31">
        <v>172</v>
      </c>
      <c r="D188" s="32">
        <v>98431</v>
      </c>
      <c r="E188" s="11">
        <f t="shared" si="6"/>
        <v>1.7474169722953135</v>
      </c>
      <c r="F188" s="5"/>
    </row>
    <row r="189" spans="1:6" ht="14.25" customHeight="1" x14ac:dyDescent="0.2">
      <c r="A189" s="20" t="s">
        <v>242</v>
      </c>
      <c r="B189" s="29" t="s">
        <v>79</v>
      </c>
      <c r="C189" s="30">
        <v>17</v>
      </c>
      <c r="D189" s="32">
        <v>3428</v>
      </c>
      <c r="E189" s="24">
        <f t="shared" si="6"/>
        <v>4.9591598599766629</v>
      </c>
      <c r="F189" s="5"/>
    </row>
    <row r="190" spans="1:6" ht="14.25" customHeight="1" x14ac:dyDescent="0.2">
      <c r="A190" s="7" t="s">
        <v>243</v>
      </c>
      <c r="B190" s="26" t="s">
        <v>79</v>
      </c>
      <c r="C190" s="31">
        <v>85</v>
      </c>
      <c r="D190" s="32">
        <v>65670</v>
      </c>
      <c r="E190" s="11">
        <f t="shared" si="6"/>
        <v>1.2943505405816962</v>
      </c>
      <c r="F190" s="5"/>
    </row>
    <row r="191" spans="1:6" ht="14.25" customHeight="1" x14ac:dyDescent="0.2">
      <c r="A191" s="20" t="s">
        <v>244</v>
      </c>
      <c r="B191" s="29" t="s">
        <v>75</v>
      </c>
      <c r="C191" s="30">
        <v>16</v>
      </c>
      <c r="D191" s="32">
        <v>3251</v>
      </c>
      <c r="E191" s="24">
        <f t="shared" si="6"/>
        <v>4.9215625961242697</v>
      </c>
      <c r="F191" s="5"/>
    </row>
    <row r="192" spans="1:6" ht="14.25" customHeight="1" x14ac:dyDescent="0.2">
      <c r="A192" s="7" t="s">
        <v>245</v>
      </c>
      <c r="B192" s="26" t="s">
        <v>246</v>
      </c>
      <c r="C192" s="31">
        <v>14</v>
      </c>
      <c r="D192" s="32">
        <v>3912</v>
      </c>
      <c r="E192" s="11">
        <f t="shared" si="6"/>
        <v>3.5787321063394684</v>
      </c>
      <c r="F192" s="5"/>
    </row>
    <row r="193" spans="1:6" ht="14.25" customHeight="1" x14ac:dyDescent="0.2">
      <c r="A193" s="20" t="s">
        <v>247</v>
      </c>
      <c r="B193" s="29" t="s">
        <v>101</v>
      </c>
      <c r="C193" s="30">
        <v>297</v>
      </c>
      <c r="D193" s="32">
        <v>253959</v>
      </c>
      <c r="E193" s="24">
        <f t="shared" si="6"/>
        <v>1.1694801129316148</v>
      </c>
      <c r="F193" s="5"/>
    </row>
    <row r="194" spans="1:6" ht="14.25" customHeight="1" x14ac:dyDescent="0.2">
      <c r="A194" s="7" t="s">
        <v>248</v>
      </c>
      <c r="B194" s="26" t="s">
        <v>249</v>
      </c>
      <c r="C194" s="31">
        <v>42</v>
      </c>
      <c r="D194" s="32">
        <v>20443</v>
      </c>
      <c r="E194" s="11">
        <f t="shared" si="6"/>
        <v>2.0544929804823164</v>
      </c>
      <c r="F194" s="5"/>
    </row>
    <row r="195" spans="1:6" ht="14.25" customHeight="1" x14ac:dyDescent="0.2">
      <c r="A195" s="20" t="s">
        <v>250</v>
      </c>
      <c r="B195" s="29" t="s">
        <v>52</v>
      </c>
      <c r="C195" s="30">
        <v>26</v>
      </c>
      <c r="D195" s="32">
        <v>8124</v>
      </c>
      <c r="E195" s="24">
        <f t="shared" si="6"/>
        <v>3.2003938946331858</v>
      </c>
      <c r="F195" s="5"/>
    </row>
    <row r="196" spans="1:6" ht="14.25" customHeight="1" x14ac:dyDescent="0.2">
      <c r="A196" s="7" t="s">
        <v>251</v>
      </c>
      <c r="B196" s="26" t="s">
        <v>20</v>
      </c>
      <c r="C196" s="31">
        <v>102</v>
      </c>
      <c r="D196" s="32">
        <v>39390</v>
      </c>
      <c r="E196" s="11">
        <f t="shared" si="6"/>
        <v>2.5894897182025893</v>
      </c>
      <c r="F196" s="5"/>
    </row>
    <row r="197" spans="1:6" ht="14.25" customHeight="1" x14ac:dyDescent="0.2">
      <c r="A197" s="20" t="s">
        <v>252</v>
      </c>
      <c r="B197" s="29" t="s">
        <v>62</v>
      </c>
      <c r="C197" s="30">
        <v>51</v>
      </c>
      <c r="D197" s="32">
        <v>29134</v>
      </c>
      <c r="E197" s="24">
        <f t="shared" si="6"/>
        <v>1.7505320244388001</v>
      </c>
      <c r="F197" s="5"/>
    </row>
    <row r="198" spans="1:6" ht="14.25" customHeight="1" x14ac:dyDescent="0.2">
      <c r="A198" s="7" t="s">
        <v>253</v>
      </c>
      <c r="B198" s="26" t="s">
        <v>6</v>
      </c>
      <c r="C198" s="31">
        <v>134</v>
      </c>
      <c r="D198" s="32">
        <v>67897</v>
      </c>
      <c r="E198" s="11">
        <f t="shared" si="6"/>
        <v>1.9735776249318822</v>
      </c>
      <c r="F198" s="5"/>
    </row>
    <row r="199" spans="1:6" ht="14.25" customHeight="1" x14ac:dyDescent="0.2">
      <c r="A199" s="20" t="s">
        <v>254</v>
      </c>
      <c r="B199" s="29" t="s">
        <v>45</v>
      </c>
      <c r="C199" s="30">
        <v>22</v>
      </c>
      <c r="D199" s="32">
        <v>5971</v>
      </c>
      <c r="E199" s="24">
        <f t="shared" si="6"/>
        <v>3.6844749623178696</v>
      </c>
      <c r="F199" s="5"/>
    </row>
    <row r="200" spans="1:6" ht="14.25" customHeight="1" x14ac:dyDescent="0.2">
      <c r="A200" s="7" t="s">
        <v>255</v>
      </c>
      <c r="B200" s="26" t="s">
        <v>210</v>
      </c>
      <c r="C200" s="31">
        <v>184</v>
      </c>
      <c r="D200" s="32">
        <v>57943</v>
      </c>
      <c r="E200" s="11">
        <f t="shared" si="6"/>
        <v>3.1755345770843761</v>
      </c>
      <c r="F200" s="5"/>
    </row>
    <row r="201" spans="1:6" ht="14.25" customHeight="1" x14ac:dyDescent="0.2">
      <c r="A201" s="20" t="s">
        <v>256</v>
      </c>
      <c r="B201" s="29" t="s">
        <v>62</v>
      </c>
      <c r="C201" s="30">
        <v>23</v>
      </c>
      <c r="D201" s="32">
        <v>11453</v>
      </c>
      <c r="E201" s="24">
        <f t="shared" si="6"/>
        <v>2.0082074565615993</v>
      </c>
      <c r="F201" s="5"/>
    </row>
    <row r="202" spans="1:6" ht="14.25" customHeight="1" x14ac:dyDescent="0.2">
      <c r="A202" s="7" t="s">
        <v>257</v>
      </c>
      <c r="B202" s="26" t="s">
        <v>65</v>
      </c>
      <c r="C202" s="31">
        <v>14</v>
      </c>
      <c r="D202" s="33">
        <v>535</v>
      </c>
      <c r="E202" s="11">
        <f t="shared" si="6"/>
        <v>26.168224299065422</v>
      </c>
      <c r="F202" s="5"/>
    </row>
    <row r="203" spans="1:6" ht="14.25" customHeight="1" x14ac:dyDescent="0.2">
      <c r="A203" s="20" t="s">
        <v>258</v>
      </c>
      <c r="B203" s="29" t="s">
        <v>93</v>
      </c>
      <c r="C203" s="30">
        <v>39</v>
      </c>
      <c r="D203" s="32">
        <v>26907</v>
      </c>
      <c r="E203" s="24">
        <f t="shared" si="6"/>
        <v>1.4494369494926971</v>
      </c>
      <c r="F203" s="5"/>
    </row>
    <row r="204" spans="1:6" ht="14.25" customHeight="1" x14ac:dyDescent="0.2">
      <c r="A204" s="7" t="s">
        <v>259</v>
      </c>
      <c r="B204" s="26" t="s">
        <v>160</v>
      </c>
      <c r="C204" s="31">
        <v>39</v>
      </c>
      <c r="D204" s="32">
        <v>11687</v>
      </c>
      <c r="E204" s="11">
        <f t="shared" si="6"/>
        <v>3.3370411568409346</v>
      </c>
      <c r="F204" s="5"/>
    </row>
    <row r="205" spans="1:6" x14ac:dyDescent="0.2">
      <c r="A205" s="20" t="s">
        <v>260</v>
      </c>
      <c r="B205" s="29" t="s">
        <v>28</v>
      </c>
      <c r="C205" s="30">
        <v>167</v>
      </c>
      <c r="D205" s="32">
        <v>19338</v>
      </c>
      <c r="E205" s="24">
        <f t="shared" si="6"/>
        <v>8.6358465198055647</v>
      </c>
      <c r="F205" s="5"/>
    </row>
    <row r="206" spans="1:6" x14ac:dyDescent="0.2">
      <c r="A206" s="7" t="s">
        <v>261</v>
      </c>
      <c r="B206" s="26" t="s">
        <v>142</v>
      </c>
      <c r="C206" s="31">
        <v>7</v>
      </c>
      <c r="D206" s="32">
        <v>2057</v>
      </c>
      <c r="E206" s="11">
        <f>Table1[[#This Row],[ Officer Count (LE Only)]]/Table1[[#This Row],[Total Population]]*1000</f>
        <v>3.4030140982012642</v>
      </c>
      <c r="F206" s="5"/>
    </row>
    <row r="207" spans="1:6" ht="14.25" customHeight="1" x14ac:dyDescent="0.2">
      <c r="A207" s="20" t="s">
        <v>262</v>
      </c>
      <c r="B207" s="29" t="s">
        <v>71</v>
      </c>
      <c r="C207" s="30">
        <v>4</v>
      </c>
      <c r="D207" s="33">
        <v>756</v>
      </c>
      <c r="E207" s="24">
        <f>C207/D207*1000</f>
        <v>5.2910052910052912</v>
      </c>
      <c r="F207" s="5"/>
    </row>
    <row r="208" spans="1:6" ht="14.25" customHeight="1" x14ac:dyDescent="0.2">
      <c r="A208" s="7" t="s">
        <v>263</v>
      </c>
      <c r="B208" s="26" t="s">
        <v>69</v>
      </c>
      <c r="C208" s="31">
        <v>9</v>
      </c>
      <c r="D208" s="32">
        <v>1678</v>
      </c>
      <c r="E208" s="33">
        <v>7.75</v>
      </c>
      <c r="F208" s="5"/>
    </row>
    <row r="209" spans="1:6" ht="14.25" customHeight="1" x14ac:dyDescent="0.2">
      <c r="A209" s="20" t="s">
        <v>264</v>
      </c>
      <c r="B209" s="29" t="s">
        <v>79</v>
      </c>
      <c r="C209" s="30">
        <v>25</v>
      </c>
      <c r="D209" s="32">
        <v>13493</v>
      </c>
      <c r="E209" s="24">
        <f t="shared" ref="E209:E215" si="7">C209/D209*1000</f>
        <v>1.8528125694804713</v>
      </c>
      <c r="F209" s="5"/>
    </row>
    <row r="210" spans="1:6" ht="14.25" customHeight="1" x14ac:dyDescent="0.2">
      <c r="A210" s="7" t="s">
        <v>265</v>
      </c>
      <c r="B210" s="26" t="s">
        <v>309</v>
      </c>
      <c r="C210" s="31">
        <v>49</v>
      </c>
      <c r="D210" s="32">
        <v>12018</v>
      </c>
      <c r="E210" s="11">
        <f t="shared" si="7"/>
        <v>4.0772175070727243</v>
      </c>
      <c r="F210" s="5"/>
    </row>
    <row r="211" spans="1:6" ht="14.25" customHeight="1" x14ac:dyDescent="0.2">
      <c r="A211" s="20" t="s">
        <v>266</v>
      </c>
      <c r="B211" s="29" t="s">
        <v>175</v>
      </c>
      <c r="C211" s="30">
        <v>30</v>
      </c>
      <c r="D211" s="32">
        <v>9010</v>
      </c>
      <c r="E211" s="24">
        <f t="shared" si="7"/>
        <v>3.3296337402885681</v>
      </c>
      <c r="F211" s="5"/>
    </row>
    <row r="212" spans="1:6" ht="14.25" customHeight="1" x14ac:dyDescent="0.2">
      <c r="A212" s="7" t="s">
        <v>267</v>
      </c>
      <c r="B212" s="26" t="s">
        <v>268</v>
      </c>
      <c r="C212" s="31">
        <v>20</v>
      </c>
      <c r="D212" s="32">
        <v>6972</v>
      </c>
      <c r="E212" s="11">
        <f t="shared" si="7"/>
        <v>2.8686173264486521</v>
      </c>
      <c r="F212" s="5"/>
    </row>
    <row r="213" spans="1:6" ht="14.25" customHeight="1" x14ac:dyDescent="0.2">
      <c r="A213" s="20" t="s">
        <v>269</v>
      </c>
      <c r="B213" s="29" t="s">
        <v>268</v>
      </c>
      <c r="C213" s="30">
        <v>64</v>
      </c>
      <c r="D213" s="32">
        <v>15684</v>
      </c>
      <c r="E213" s="24">
        <f t="shared" si="7"/>
        <v>4.08059168579444</v>
      </c>
      <c r="F213" s="5"/>
    </row>
    <row r="214" spans="1:6" ht="14.25" customHeight="1" x14ac:dyDescent="0.2">
      <c r="A214" s="7" t="s">
        <v>270</v>
      </c>
      <c r="B214" s="26" t="s">
        <v>150</v>
      </c>
      <c r="C214" s="31">
        <v>112</v>
      </c>
      <c r="D214" s="32">
        <v>65974</v>
      </c>
      <c r="E214" s="11">
        <f t="shared" si="7"/>
        <v>1.6976384636371904</v>
      </c>
      <c r="F214" s="5"/>
    </row>
    <row r="215" spans="1:6" ht="14.25" customHeight="1" x14ac:dyDescent="0.2">
      <c r="A215" s="20" t="s">
        <v>271</v>
      </c>
      <c r="B215" s="29" t="s">
        <v>28</v>
      </c>
      <c r="C215" s="30">
        <v>597</v>
      </c>
      <c r="D215" s="32">
        <v>267031</v>
      </c>
      <c r="E215" s="24">
        <f t="shared" si="7"/>
        <v>2.2356954810490168</v>
      </c>
      <c r="F215" s="5"/>
    </row>
    <row r="216" spans="1:6" ht="14.25" customHeight="1" x14ac:dyDescent="0.2">
      <c r="A216" s="7" t="s">
        <v>272</v>
      </c>
      <c r="B216" s="26" t="s">
        <v>142</v>
      </c>
      <c r="C216" s="26">
        <v>52</v>
      </c>
      <c r="D216" s="32">
        <v>20191</v>
      </c>
      <c r="E216" s="11">
        <f t="shared" ref="E216:E236" si="8">C217/D216*1000</f>
        <v>3.2192561042048435</v>
      </c>
      <c r="F216" s="5"/>
    </row>
    <row r="217" spans="1:6" ht="14.25" customHeight="1" x14ac:dyDescent="0.2">
      <c r="A217" s="20" t="s">
        <v>273</v>
      </c>
      <c r="B217" s="29" t="s">
        <v>309</v>
      </c>
      <c r="C217" s="29">
        <v>65</v>
      </c>
      <c r="D217" s="32">
        <v>22788</v>
      </c>
      <c r="E217" s="24">
        <f t="shared" si="8"/>
        <v>8.42548709847288</v>
      </c>
      <c r="F217" s="5"/>
    </row>
    <row r="218" spans="1:6" s="6" customFormat="1" ht="14.25" customHeight="1" x14ac:dyDescent="0.2">
      <c r="A218" s="7" t="s">
        <v>274</v>
      </c>
      <c r="B218" s="26" t="s">
        <v>65</v>
      </c>
      <c r="C218" s="26">
        <v>192</v>
      </c>
      <c r="D218" s="32">
        <v>97899</v>
      </c>
      <c r="E218" s="11">
        <f t="shared" si="8"/>
        <v>0.30643826801090923</v>
      </c>
      <c r="F218" s="5"/>
    </row>
    <row r="219" spans="1:6" ht="14.25" customHeight="1" x14ac:dyDescent="0.2">
      <c r="A219" s="20" t="s">
        <v>275</v>
      </c>
      <c r="B219" s="29" t="s">
        <v>309</v>
      </c>
      <c r="C219" s="29">
        <v>30</v>
      </c>
      <c r="D219" s="32">
        <v>5401</v>
      </c>
      <c r="E219" s="24">
        <f t="shared" si="8"/>
        <v>14.256619144602853</v>
      </c>
      <c r="F219" s="5"/>
    </row>
    <row r="220" spans="1:6" ht="14.25" customHeight="1" x14ac:dyDescent="0.2">
      <c r="A220" s="7" t="s">
        <v>276</v>
      </c>
      <c r="B220" s="26" t="s">
        <v>309</v>
      </c>
      <c r="C220" s="26">
        <v>77</v>
      </c>
      <c r="D220" s="32">
        <v>21393</v>
      </c>
      <c r="E220" s="11">
        <f t="shared" si="8"/>
        <v>18.97817042957977</v>
      </c>
      <c r="F220" s="5"/>
    </row>
    <row r="221" spans="1:6" ht="14.25" customHeight="1" x14ac:dyDescent="0.2">
      <c r="A221" s="20" t="s">
        <v>277</v>
      </c>
      <c r="B221" s="29" t="s">
        <v>278</v>
      </c>
      <c r="C221" s="29">
        <v>406</v>
      </c>
      <c r="D221" s="32">
        <v>202203</v>
      </c>
      <c r="E221" s="24">
        <f t="shared" si="8"/>
        <v>5.4104043955826571</v>
      </c>
      <c r="F221" s="5"/>
    </row>
    <row r="222" spans="1:6" ht="14.25" customHeight="1" x14ac:dyDescent="0.2">
      <c r="A222" s="7" t="s">
        <v>279</v>
      </c>
      <c r="B222" s="26" t="s">
        <v>240</v>
      </c>
      <c r="C222" s="26">
        <v>1094</v>
      </c>
      <c r="D222" s="32">
        <v>409458</v>
      </c>
      <c r="E222" s="11">
        <f t="shared" si="8"/>
        <v>0.131881658192049</v>
      </c>
      <c r="F222" s="5"/>
    </row>
    <row r="223" spans="1:6" ht="14.25" customHeight="1" x14ac:dyDescent="0.2">
      <c r="A223" s="20" t="s">
        <v>280</v>
      </c>
      <c r="B223" s="29" t="s">
        <v>28</v>
      </c>
      <c r="C223" s="29">
        <v>54</v>
      </c>
      <c r="D223" s="32">
        <v>25949</v>
      </c>
      <c r="E223" s="24">
        <f t="shared" si="8"/>
        <v>1.1175767852325715</v>
      </c>
      <c r="F223" s="5"/>
    </row>
    <row r="224" spans="1:6" ht="14.25" customHeight="1" x14ac:dyDescent="0.2">
      <c r="A224" s="7" t="s">
        <v>281</v>
      </c>
      <c r="B224" s="26" t="s">
        <v>16</v>
      </c>
      <c r="C224" s="26">
        <v>29</v>
      </c>
      <c r="D224" s="32">
        <v>21530</v>
      </c>
      <c r="E224" s="11">
        <f t="shared" si="8"/>
        <v>2.740362285183465</v>
      </c>
      <c r="F224" s="5"/>
    </row>
    <row r="225" spans="1:6" ht="14.25" customHeight="1" x14ac:dyDescent="0.2">
      <c r="A225" s="20" t="s">
        <v>282</v>
      </c>
      <c r="B225" s="29" t="s">
        <v>240</v>
      </c>
      <c r="C225" s="29">
        <v>59</v>
      </c>
      <c r="D225" s="32">
        <v>27469</v>
      </c>
      <c r="E225" s="24">
        <f t="shared" si="8"/>
        <v>0.72809348720375688</v>
      </c>
      <c r="F225" s="5"/>
    </row>
    <row r="226" spans="1:6" ht="14.25" customHeight="1" x14ac:dyDescent="0.2">
      <c r="A226" s="7" t="s">
        <v>283</v>
      </c>
      <c r="B226" s="26" t="s">
        <v>20</v>
      </c>
      <c r="C226" s="26">
        <v>20</v>
      </c>
      <c r="D226" s="32">
        <v>6093</v>
      </c>
      <c r="E226" s="11">
        <f t="shared" si="8"/>
        <v>14.442803216806171</v>
      </c>
      <c r="F226" s="5"/>
    </row>
    <row r="227" spans="1:6" ht="14.25" customHeight="1" x14ac:dyDescent="0.2">
      <c r="A227" s="20" t="s">
        <v>284</v>
      </c>
      <c r="B227" s="29" t="s">
        <v>62</v>
      </c>
      <c r="C227" s="29">
        <v>88</v>
      </c>
      <c r="D227" s="32">
        <v>50547</v>
      </c>
      <c r="E227" s="24">
        <f t="shared" si="8"/>
        <v>0.35610421983500506</v>
      </c>
      <c r="F227" s="5"/>
    </row>
    <row r="228" spans="1:6" ht="14.25" customHeight="1" x14ac:dyDescent="0.2">
      <c r="A228" s="7" t="s">
        <v>308</v>
      </c>
      <c r="B228" s="26" t="s">
        <v>65</v>
      </c>
      <c r="C228" s="26">
        <v>18</v>
      </c>
      <c r="D228" s="32">
        <v>6105</v>
      </c>
      <c r="E228" s="11">
        <f t="shared" si="8"/>
        <v>3.276003276003276</v>
      </c>
      <c r="F228" s="5"/>
    </row>
    <row r="229" spans="1:6" ht="14.25" customHeight="1" x14ac:dyDescent="0.2">
      <c r="A229" s="20" t="s">
        <v>285</v>
      </c>
      <c r="B229" s="29" t="s">
        <v>28</v>
      </c>
      <c r="C229" s="29">
        <v>20</v>
      </c>
      <c r="D229" s="32">
        <v>6510</v>
      </c>
      <c r="E229" s="24">
        <f t="shared" si="8"/>
        <v>0.92165898617511521</v>
      </c>
      <c r="F229" s="5"/>
    </row>
    <row r="230" spans="1:6" ht="14.25" customHeight="1" x14ac:dyDescent="0.2">
      <c r="A230" s="7" t="s">
        <v>286</v>
      </c>
      <c r="B230" s="26" t="s">
        <v>287</v>
      </c>
      <c r="C230" s="26">
        <v>6</v>
      </c>
      <c r="D230" s="32">
        <v>2173</v>
      </c>
      <c r="E230" s="11">
        <f t="shared" si="8"/>
        <v>5.0621260929590424</v>
      </c>
      <c r="F230" s="5"/>
    </row>
    <row r="231" spans="1:6" ht="14.25" customHeight="1" x14ac:dyDescent="0.2">
      <c r="A231" s="20" t="s">
        <v>288</v>
      </c>
      <c r="B231" s="29" t="s">
        <v>16</v>
      </c>
      <c r="C231" s="29">
        <v>11</v>
      </c>
      <c r="D231" s="32">
        <v>3885</v>
      </c>
      <c r="E231" s="24">
        <f t="shared" si="8"/>
        <v>3.0888030888030888</v>
      </c>
      <c r="F231" s="5"/>
    </row>
    <row r="232" spans="1:6" ht="14.25" customHeight="1" x14ac:dyDescent="0.2">
      <c r="A232" s="7" t="s">
        <v>289</v>
      </c>
      <c r="B232" s="26" t="s">
        <v>71</v>
      </c>
      <c r="C232" s="26">
        <v>12</v>
      </c>
      <c r="D232" s="32">
        <v>5050</v>
      </c>
      <c r="E232" s="11">
        <f t="shared" si="8"/>
        <v>9.5049504950495045</v>
      </c>
      <c r="F232" s="5"/>
    </row>
    <row r="233" spans="1:6" ht="14.25" customHeight="1" x14ac:dyDescent="0.2">
      <c r="A233" s="20" t="s">
        <v>290</v>
      </c>
      <c r="B233" s="29" t="s">
        <v>210</v>
      </c>
      <c r="C233" s="29">
        <v>48</v>
      </c>
      <c r="D233" s="32">
        <v>28967</v>
      </c>
      <c r="E233" s="24">
        <f t="shared" si="8"/>
        <v>2.1058445817654574</v>
      </c>
      <c r="F233" s="5"/>
    </row>
    <row r="234" spans="1:6" ht="14.25" customHeight="1" x14ac:dyDescent="0.2">
      <c r="A234" s="7" t="s">
        <v>291</v>
      </c>
      <c r="B234" s="26" t="s">
        <v>93</v>
      </c>
      <c r="C234" s="26">
        <v>61</v>
      </c>
      <c r="D234" s="32">
        <v>16805</v>
      </c>
      <c r="E234" s="11">
        <f t="shared" si="8"/>
        <v>1.9041951800059507</v>
      </c>
      <c r="F234" s="5"/>
    </row>
    <row r="235" spans="1:6" ht="14.25" customHeight="1" x14ac:dyDescent="0.2">
      <c r="A235" s="20" t="s">
        <v>292</v>
      </c>
      <c r="B235" s="29" t="s">
        <v>309</v>
      </c>
      <c r="C235" s="29">
        <v>32</v>
      </c>
      <c r="D235" s="32">
        <v>2374</v>
      </c>
      <c r="E235" s="24">
        <f t="shared" si="8"/>
        <v>6.3184498736310033</v>
      </c>
      <c r="F235" s="5"/>
    </row>
    <row r="236" spans="1:6" x14ac:dyDescent="0.2">
      <c r="A236" s="7" t="s">
        <v>293</v>
      </c>
      <c r="B236" s="26" t="s">
        <v>37</v>
      </c>
      <c r="C236" s="26">
        <v>15</v>
      </c>
      <c r="D236" s="32">
        <v>4905</v>
      </c>
      <c r="E236" s="11">
        <f t="shared" si="8"/>
        <v>0.6116207951070336</v>
      </c>
      <c r="F236" s="5"/>
    </row>
    <row r="237" spans="1:6" x14ac:dyDescent="0.2">
      <c r="A237" s="20" t="s">
        <v>294</v>
      </c>
      <c r="B237" s="29" t="s">
        <v>134</v>
      </c>
      <c r="C237" s="29">
        <v>3</v>
      </c>
      <c r="D237" s="33">
        <v>815</v>
      </c>
      <c r="E237" s="24">
        <f>Table1[[#This Row],[ Officer Count (LE Only)]]/Table1[[#This Row],[Total Population]]*1000</f>
        <v>3.6809815950920246</v>
      </c>
      <c r="F237" s="5"/>
    </row>
    <row r="238" spans="1:6" x14ac:dyDescent="0.2">
      <c r="A238" s="7" t="s">
        <v>295</v>
      </c>
      <c r="B238" s="26" t="s">
        <v>62</v>
      </c>
      <c r="C238" s="26">
        <v>45</v>
      </c>
      <c r="D238" s="32">
        <v>30443</v>
      </c>
      <c r="E238" s="14">
        <f>Table1[[#This Row],[ Officer Count (LE Only)]]/Table1[[#This Row],[Total Population]]*1000</f>
        <v>1.4781723220444767</v>
      </c>
      <c r="F238" s="5"/>
    </row>
    <row r="239" spans="1:6" ht="14.25" customHeight="1" x14ac:dyDescent="0.2">
      <c r="A239" s="20" t="s">
        <v>296</v>
      </c>
      <c r="B239" s="29" t="s">
        <v>309</v>
      </c>
      <c r="C239" s="29">
        <v>33</v>
      </c>
      <c r="D239" s="32">
        <v>7257</v>
      </c>
      <c r="E239" s="25">
        <f>SUM(C240/D239*1000)</f>
        <v>42.166184373708141</v>
      </c>
      <c r="F239" s="5"/>
    </row>
    <row r="240" spans="1:6" ht="14.25" customHeight="1" x14ac:dyDescent="0.2">
      <c r="A240" s="7" t="s">
        <v>297</v>
      </c>
      <c r="B240" s="26" t="s">
        <v>20</v>
      </c>
      <c r="C240" s="26">
        <v>306</v>
      </c>
      <c r="D240" s="32">
        <v>125401</v>
      </c>
      <c r="E240" s="11">
        <f t="shared" ref="E240:E248" si="9">C241/D240*1000</f>
        <v>0.39074648527523703</v>
      </c>
      <c r="F240" s="5"/>
    </row>
    <row r="241" spans="1:6" ht="14.25" customHeight="1" x14ac:dyDescent="0.2">
      <c r="A241" s="20" t="s">
        <v>298</v>
      </c>
      <c r="B241" s="29" t="s">
        <v>50</v>
      </c>
      <c r="C241" s="29">
        <v>49</v>
      </c>
      <c r="D241" s="32">
        <v>31337</v>
      </c>
      <c r="E241" s="24">
        <f t="shared" si="9"/>
        <v>0.57440086798353385</v>
      </c>
      <c r="F241" s="5"/>
    </row>
    <row r="242" spans="1:6" ht="14.25" customHeight="1" x14ac:dyDescent="0.2">
      <c r="A242" s="7" t="s">
        <v>299</v>
      </c>
      <c r="B242" s="26" t="s">
        <v>49</v>
      </c>
      <c r="C242" s="26">
        <v>18</v>
      </c>
      <c r="D242" s="32">
        <v>3205</v>
      </c>
      <c r="E242" s="11">
        <f t="shared" si="9"/>
        <v>8.4243369734789386</v>
      </c>
      <c r="F242" s="5"/>
    </row>
    <row r="243" spans="1:6" ht="14.25" customHeight="1" x14ac:dyDescent="0.2">
      <c r="A243" s="20" t="s">
        <v>300</v>
      </c>
      <c r="B243" s="29" t="s">
        <v>65</v>
      </c>
      <c r="C243" s="29">
        <v>27</v>
      </c>
      <c r="D243" s="32">
        <v>11495</v>
      </c>
      <c r="E243" s="24">
        <f t="shared" si="9"/>
        <v>1.6528925619834711</v>
      </c>
      <c r="F243" s="5"/>
    </row>
    <row r="244" spans="1:6" ht="14.25" customHeight="1" x14ac:dyDescent="0.2">
      <c r="A244" s="7" t="s">
        <v>301</v>
      </c>
      <c r="B244" s="26" t="s">
        <v>12</v>
      </c>
      <c r="C244" s="26">
        <v>19</v>
      </c>
      <c r="D244" s="32">
        <v>3044</v>
      </c>
      <c r="E244" s="11">
        <f t="shared" si="9"/>
        <v>29.56636005256242</v>
      </c>
      <c r="F244" s="5"/>
    </row>
    <row r="245" spans="1:6" ht="14.25" customHeight="1" x14ac:dyDescent="0.2">
      <c r="A245" s="20" t="s">
        <v>302</v>
      </c>
      <c r="B245" s="29" t="s">
        <v>12</v>
      </c>
      <c r="C245" s="29">
        <v>90</v>
      </c>
      <c r="D245" s="32">
        <v>51495</v>
      </c>
      <c r="E245" s="24">
        <f t="shared" si="9"/>
        <v>1.8448393047868725</v>
      </c>
      <c r="F245" s="5"/>
    </row>
    <row r="246" spans="1:6" ht="14.25" customHeight="1" x14ac:dyDescent="0.2">
      <c r="A246" s="7" t="s">
        <v>303</v>
      </c>
      <c r="B246" s="26" t="s">
        <v>22</v>
      </c>
      <c r="C246" s="26">
        <v>95</v>
      </c>
      <c r="D246" s="32">
        <v>57923</v>
      </c>
      <c r="E246" s="11">
        <f t="shared" si="9"/>
        <v>1.4156725307736131</v>
      </c>
      <c r="F246" s="5"/>
    </row>
    <row r="247" spans="1:6" ht="14.25" customHeight="1" x14ac:dyDescent="0.2">
      <c r="A247" s="20" t="s">
        <v>304</v>
      </c>
      <c r="B247" s="29" t="s">
        <v>12</v>
      </c>
      <c r="C247" s="29">
        <v>82</v>
      </c>
      <c r="D247" s="32">
        <v>30565</v>
      </c>
      <c r="E247" s="24">
        <f t="shared" si="9"/>
        <v>1.7340094879764436</v>
      </c>
      <c r="F247" s="5"/>
    </row>
    <row r="248" spans="1:6" ht="14.25" customHeight="1" x14ac:dyDescent="0.2">
      <c r="A248" s="7" t="s">
        <v>305</v>
      </c>
      <c r="B248" s="26" t="s">
        <v>6</v>
      </c>
      <c r="C248" s="26">
        <v>53</v>
      </c>
      <c r="D248" s="32">
        <v>39131</v>
      </c>
      <c r="E248" s="11">
        <f t="shared" si="9"/>
        <v>0.91998671130305887</v>
      </c>
      <c r="F248" s="5"/>
    </row>
    <row r="249" spans="1:6" ht="14.25" customHeight="1" x14ac:dyDescent="0.2">
      <c r="A249" s="20" t="s">
        <v>306</v>
      </c>
      <c r="B249" s="29" t="s">
        <v>75</v>
      </c>
      <c r="C249" s="30">
        <v>36</v>
      </c>
      <c r="D249" s="32">
        <v>19666</v>
      </c>
      <c r="E249" s="24">
        <f>C249/D249*1000</f>
        <v>1.8305705278145024</v>
      </c>
      <c r="F249" s="5"/>
    </row>
    <row r="250" spans="1:6" x14ac:dyDescent="0.2">
      <c r="A250" s="13"/>
      <c r="B250" s="13"/>
      <c r="C250" s="13">
        <f>SUBTOTAL(109,Table1[ Officer Count (LE Only)])</f>
        <v>20225</v>
      </c>
      <c r="D250" s="18">
        <f>SUBTOTAL(109,Table1[Total Population])</f>
        <v>8857454</v>
      </c>
      <c r="E250" s="19">
        <f>C250/D250*1000</f>
        <v>2.2833875287413288</v>
      </c>
    </row>
    <row r="288" spans="4:4" ht="15" x14ac:dyDescent="0.25">
      <c r="D288"/>
    </row>
    <row r="289" spans="4:4" ht="15" x14ac:dyDescent="0.25">
      <c r="D289"/>
    </row>
    <row r="290" spans="4:4" ht="15" x14ac:dyDescent="0.25">
      <c r="D290"/>
    </row>
    <row r="291" spans="4:4" ht="15" x14ac:dyDescent="0.25">
      <c r="D291"/>
    </row>
    <row r="292" spans="4:4" ht="15" x14ac:dyDescent="0.25">
      <c r="D292"/>
    </row>
    <row r="293" spans="4:4" ht="15" x14ac:dyDescent="0.25">
      <c r="D293"/>
    </row>
    <row r="294" spans="4:4" ht="15" x14ac:dyDescent="0.25">
      <c r="D294"/>
    </row>
    <row r="295" spans="4:4" ht="15" x14ac:dyDescent="0.25">
      <c r="D295"/>
    </row>
    <row r="296" spans="4:4" ht="15" x14ac:dyDescent="0.25">
      <c r="D296"/>
    </row>
    <row r="297" spans="4:4" ht="15" x14ac:dyDescent="0.25">
      <c r="D297"/>
    </row>
    <row r="298" spans="4:4" ht="15" x14ac:dyDescent="0.25">
      <c r="D298"/>
    </row>
    <row r="299" spans="4:4" ht="15" x14ac:dyDescent="0.25">
      <c r="D299"/>
    </row>
    <row r="300" spans="4:4" ht="15" x14ac:dyDescent="0.25">
      <c r="D300"/>
    </row>
    <row r="301" spans="4:4" ht="15" x14ac:dyDescent="0.25">
      <c r="D301"/>
    </row>
    <row r="302" spans="4:4" ht="15" x14ac:dyDescent="0.25">
      <c r="D302"/>
    </row>
    <row r="303" spans="4:4" ht="15" x14ac:dyDescent="0.25">
      <c r="D303"/>
    </row>
    <row r="304" spans="4:4" ht="15" x14ac:dyDescent="0.25">
      <c r="D304"/>
    </row>
    <row r="305" spans="4:4" ht="15" x14ac:dyDescent="0.25">
      <c r="D305"/>
    </row>
    <row r="306" spans="4:4" ht="15" x14ac:dyDescent="0.25">
      <c r="D306"/>
    </row>
    <row r="307" spans="4:4" ht="15" x14ac:dyDescent="0.25">
      <c r="D307"/>
    </row>
    <row r="308" spans="4:4" ht="15" x14ac:dyDescent="0.25">
      <c r="D308"/>
    </row>
    <row r="309" spans="4:4" ht="15" x14ac:dyDescent="0.25">
      <c r="D309"/>
    </row>
    <row r="310" spans="4:4" ht="15" x14ac:dyDescent="0.25">
      <c r="D310"/>
    </row>
    <row r="311" spans="4:4" ht="15" x14ac:dyDescent="0.25">
      <c r="D311"/>
    </row>
    <row r="312" spans="4:4" ht="15" x14ac:dyDescent="0.25">
      <c r="D312"/>
    </row>
    <row r="313" spans="4:4" ht="15" x14ac:dyDescent="0.25">
      <c r="D313"/>
    </row>
    <row r="314" spans="4:4" ht="15" x14ac:dyDescent="0.25">
      <c r="D314"/>
    </row>
    <row r="315" spans="4:4" ht="15" x14ac:dyDescent="0.25">
      <c r="D315"/>
    </row>
    <row r="316" spans="4:4" ht="15" x14ac:dyDescent="0.25">
      <c r="D316"/>
    </row>
    <row r="317" spans="4:4" ht="15" x14ac:dyDescent="0.25">
      <c r="D317"/>
    </row>
    <row r="318" spans="4:4" ht="15" x14ac:dyDescent="0.25">
      <c r="D318"/>
    </row>
    <row r="319" spans="4:4" ht="15" x14ac:dyDescent="0.25">
      <c r="D319"/>
    </row>
    <row r="320" spans="4:4" ht="15" x14ac:dyDescent="0.25">
      <c r="D320"/>
    </row>
    <row r="321" spans="4:4" ht="15" x14ac:dyDescent="0.25">
      <c r="D321"/>
    </row>
    <row r="322" spans="4:4" ht="15" x14ac:dyDescent="0.25">
      <c r="D322"/>
    </row>
    <row r="323" spans="4:4" ht="15" x14ac:dyDescent="0.25">
      <c r="D323"/>
    </row>
    <row r="324" spans="4:4" ht="15" x14ac:dyDescent="0.25">
      <c r="D324"/>
    </row>
    <row r="325" spans="4:4" ht="15" x14ac:dyDescent="0.25">
      <c r="D325"/>
    </row>
    <row r="326" spans="4:4" ht="15" x14ac:dyDescent="0.25">
      <c r="D326"/>
    </row>
    <row r="327" spans="4:4" ht="15" x14ac:dyDescent="0.25">
      <c r="D327"/>
    </row>
    <row r="328" spans="4:4" ht="15" x14ac:dyDescent="0.25">
      <c r="D328"/>
    </row>
    <row r="329" spans="4:4" ht="15" x14ac:dyDescent="0.25">
      <c r="D329"/>
    </row>
    <row r="330" spans="4:4" ht="15" x14ac:dyDescent="0.25">
      <c r="D330"/>
    </row>
    <row r="331" spans="4:4" ht="15" x14ac:dyDescent="0.25">
      <c r="D331"/>
    </row>
    <row r="332" spans="4:4" ht="15" x14ac:dyDescent="0.25">
      <c r="D332"/>
    </row>
    <row r="333" spans="4:4" ht="15" x14ac:dyDescent="0.25">
      <c r="D333"/>
    </row>
    <row r="334" spans="4:4" ht="15" x14ac:dyDescent="0.25">
      <c r="D334"/>
    </row>
    <row r="335" spans="4:4" ht="15" x14ac:dyDescent="0.25">
      <c r="D335"/>
    </row>
    <row r="336" spans="4:4" ht="15" x14ac:dyDescent="0.25">
      <c r="D336"/>
    </row>
    <row r="337" spans="4:4" ht="15" x14ac:dyDescent="0.25">
      <c r="D337"/>
    </row>
    <row r="338" spans="4:4" ht="15" x14ac:dyDescent="0.25">
      <c r="D338"/>
    </row>
    <row r="339" spans="4:4" ht="15" x14ac:dyDescent="0.25">
      <c r="D339"/>
    </row>
    <row r="340" spans="4:4" ht="15" x14ac:dyDescent="0.25">
      <c r="D340"/>
    </row>
    <row r="341" spans="4:4" ht="15" x14ac:dyDescent="0.25">
      <c r="D341"/>
    </row>
    <row r="342" spans="4:4" ht="15" x14ac:dyDescent="0.25">
      <c r="D342"/>
    </row>
    <row r="343" spans="4:4" ht="15" x14ac:dyDescent="0.25">
      <c r="D343"/>
    </row>
    <row r="344" spans="4:4" ht="15" x14ac:dyDescent="0.25">
      <c r="D344"/>
    </row>
    <row r="345" spans="4:4" ht="15" x14ac:dyDescent="0.25">
      <c r="D345"/>
    </row>
    <row r="346" spans="4:4" ht="15" x14ac:dyDescent="0.25">
      <c r="D346"/>
    </row>
    <row r="347" spans="4:4" ht="15" x14ac:dyDescent="0.25">
      <c r="D347"/>
    </row>
    <row r="348" spans="4:4" ht="15" x14ac:dyDescent="0.25">
      <c r="D348"/>
    </row>
    <row r="349" spans="4:4" ht="15" x14ac:dyDescent="0.25">
      <c r="D349"/>
    </row>
    <row r="350" spans="4:4" ht="15" x14ac:dyDescent="0.25">
      <c r="D350"/>
    </row>
    <row r="351" spans="4:4" ht="15" x14ac:dyDescent="0.25">
      <c r="D351"/>
    </row>
    <row r="352" spans="4:4" ht="15" x14ac:dyDescent="0.25">
      <c r="D352"/>
    </row>
    <row r="353" spans="4:4" ht="15" x14ac:dyDescent="0.25">
      <c r="D353"/>
    </row>
    <row r="354" spans="4:4" ht="15" x14ac:dyDescent="0.25">
      <c r="D354"/>
    </row>
    <row r="355" spans="4:4" ht="15" x14ac:dyDescent="0.25">
      <c r="D355"/>
    </row>
    <row r="356" spans="4:4" ht="15" x14ac:dyDescent="0.25">
      <c r="D356"/>
    </row>
    <row r="357" spans="4:4" ht="15" x14ac:dyDescent="0.25">
      <c r="D357"/>
    </row>
    <row r="358" spans="4:4" ht="15" x14ac:dyDescent="0.25">
      <c r="D358"/>
    </row>
    <row r="359" spans="4:4" ht="15" x14ac:dyDescent="0.25">
      <c r="D359"/>
    </row>
    <row r="360" spans="4:4" ht="15" x14ac:dyDescent="0.25">
      <c r="D360"/>
    </row>
    <row r="361" spans="4:4" ht="15" x14ac:dyDescent="0.25">
      <c r="D361"/>
    </row>
    <row r="362" spans="4:4" ht="15" x14ac:dyDescent="0.25">
      <c r="D362"/>
    </row>
    <row r="363" spans="4:4" ht="15" x14ac:dyDescent="0.25">
      <c r="D363"/>
    </row>
    <row r="364" spans="4:4" ht="15" x14ac:dyDescent="0.25">
      <c r="D364"/>
    </row>
    <row r="365" spans="4:4" ht="15" x14ac:dyDescent="0.25">
      <c r="D365"/>
    </row>
    <row r="366" spans="4:4" ht="15" x14ac:dyDescent="0.25">
      <c r="D366"/>
    </row>
    <row r="367" spans="4:4" ht="15" x14ac:dyDescent="0.25">
      <c r="D367"/>
    </row>
    <row r="368" spans="4:4" ht="15" x14ac:dyDescent="0.25">
      <c r="D368"/>
    </row>
    <row r="369" spans="4:4" ht="15" x14ac:dyDescent="0.25">
      <c r="D369"/>
    </row>
    <row r="370" spans="4:4" ht="15" x14ac:dyDescent="0.25">
      <c r="D370"/>
    </row>
    <row r="371" spans="4:4" ht="15" x14ac:dyDescent="0.25">
      <c r="D371"/>
    </row>
    <row r="372" spans="4:4" ht="15" x14ac:dyDescent="0.25">
      <c r="D372"/>
    </row>
    <row r="373" spans="4:4" ht="15" x14ac:dyDescent="0.25">
      <c r="D373"/>
    </row>
    <row r="374" spans="4:4" ht="15" x14ac:dyDescent="0.25">
      <c r="D374"/>
    </row>
    <row r="375" spans="4:4" ht="15" x14ac:dyDescent="0.25">
      <c r="D375"/>
    </row>
    <row r="376" spans="4:4" ht="15" x14ac:dyDescent="0.25">
      <c r="D376"/>
    </row>
    <row r="377" spans="4:4" ht="15" x14ac:dyDescent="0.25">
      <c r="D377"/>
    </row>
    <row r="378" spans="4:4" ht="15" x14ac:dyDescent="0.25">
      <c r="D378"/>
    </row>
    <row r="379" spans="4:4" ht="15" x14ac:dyDescent="0.25">
      <c r="D379"/>
    </row>
    <row r="380" spans="4:4" ht="15" x14ac:dyDescent="0.25">
      <c r="D380"/>
    </row>
    <row r="381" spans="4:4" ht="15" x14ac:dyDescent="0.25">
      <c r="D381"/>
    </row>
    <row r="382" spans="4:4" ht="15" x14ac:dyDescent="0.25">
      <c r="D382"/>
    </row>
    <row r="383" spans="4:4" ht="15" x14ac:dyDescent="0.25">
      <c r="D383"/>
    </row>
    <row r="384" spans="4:4" ht="15" x14ac:dyDescent="0.25">
      <c r="D384"/>
    </row>
    <row r="385" spans="4:4" ht="15" x14ac:dyDescent="0.25">
      <c r="D385"/>
    </row>
    <row r="386" spans="4:4" ht="15" x14ac:dyDescent="0.25">
      <c r="D386"/>
    </row>
    <row r="387" spans="4:4" ht="15" x14ac:dyDescent="0.25">
      <c r="D387"/>
    </row>
    <row r="388" spans="4:4" ht="15" x14ac:dyDescent="0.25">
      <c r="D388"/>
    </row>
    <row r="389" spans="4:4" ht="15" x14ac:dyDescent="0.25">
      <c r="D389"/>
    </row>
    <row r="390" spans="4:4" ht="15" x14ac:dyDescent="0.25">
      <c r="D390"/>
    </row>
    <row r="391" spans="4:4" ht="15" x14ac:dyDescent="0.25">
      <c r="D391"/>
    </row>
    <row r="392" spans="4:4" ht="15" x14ac:dyDescent="0.25">
      <c r="D392"/>
    </row>
    <row r="393" spans="4:4" ht="15" x14ac:dyDescent="0.25">
      <c r="D393"/>
    </row>
    <row r="394" spans="4:4" ht="15" x14ac:dyDescent="0.25">
      <c r="D394"/>
    </row>
    <row r="395" spans="4:4" ht="15" x14ac:dyDescent="0.25">
      <c r="D395"/>
    </row>
    <row r="396" spans="4:4" ht="15" x14ac:dyDescent="0.25">
      <c r="D396"/>
    </row>
  </sheetData>
  <mergeCells count="1">
    <mergeCell ref="A1:E1"/>
  </mergeCells>
  <conditionalFormatting sqref="D5">
    <cfRule type="expression" dxfId="197" priority="211" stopIfTrue="1">
      <formula>NOT(ISERROR(SEARCH("County",D5)))</formula>
    </cfRule>
  </conditionalFormatting>
  <conditionalFormatting sqref="D3">
    <cfRule type="expression" dxfId="196" priority="335" stopIfTrue="1">
      <formula>NOT(ISERROR(SEARCH("County",D3)))</formula>
    </cfRule>
  </conditionalFormatting>
  <conditionalFormatting sqref="D4">
    <cfRule type="expression" dxfId="195" priority="334" stopIfTrue="1">
      <formula>NOT(ISERROR(SEARCH("County",D4)))</formula>
    </cfRule>
  </conditionalFormatting>
  <conditionalFormatting sqref="D6">
    <cfRule type="expression" dxfId="194" priority="333" stopIfTrue="1">
      <formula>NOT(ISERROR(SEARCH("County",D6)))</formula>
    </cfRule>
  </conditionalFormatting>
  <conditionalFormatting sqref="D7:D10">
    <cfRule type="expression" dxfId="193" priority="332" stopIfTrue="1">
      <formula>NOT(ISERROR(SEARCH("County",D7)))</formula>
    </cfRule>
  </conditionalFormatting>
  <conditionalFormatting sqref="D11:D12">
    <cfRule type="expression" dxfId="192" priority="331" stopIfTrue="1">
      <formula>NOT(ISERROR(SEARCH("County",D11)))</formula>
    </cfRule>
  </conditionalFormatting>
  <conditionalFormatting sqref="D13">
    <cfRule type="expression" dxfId="191" priority="330" stopIfTrue="1">
      <formula>NOT(ISERROR(SEARCH("County",D13)))</formula>
    </cfRule>
  </conditionalFormatting>
  <conditionalFormatting sqref="D14">
    <cfRule type="expression" dxfId="190" priority="329" stopIfTrue="1">
      <formula>NOT(ISERROR(SEARCH("County",D14)))</formula>
    </cfRule>
  </conditionalFormatting>
  <conditionalFormatting sqref="D17">
    <cfRule type="expression" dxfId="189" priority="328" stopIfTrue="1">
      <formula>NOT(ISERROR(SEARCH("County",D17)))</formula>
    </cfRule>
  </conditionalFormatting>
  <conditionalFormatting sqref="D18:D20">
    <cfRule type="expression" dxfId="188" priority="327" stopIfTrue="1">
      <formula>NOT(ISERROR(SEARCH("County",D18)))</formula>
    </cfRule>
  </conditionalFormatting>
  <conditionalFormatting sqref="D21:D24">
    <cfRule type="expression" dxfId="187" priority="326" stopIfTrue="1">
      <formula>NOT(ISERROR(SEARCH("County",D21)))</formula>
    </cfRule>
  </conditionalFormatting>
  <conditionalFormatting sqref="D26">
    <cfRule type="expression" dxfId="186" priority="325" stopIfTrue="1">
      <formula>NOT(ISERROR(SEARCH("County",D26)))</formula>
    </cfRule>
  </conditionalFormatting>
  <conditionalFormatting sqref="D27">
    <cfRule type="expression" dxfId="185" priority="324" stopIfTrue="1">
      <formula>NOT(ISERROR(SEARCH("County",D27)))</formula>
    </cfRule>
  </conditionalFormatting>
  <conditionalFormatting sqref="D28">
    <cfRule type="expression" dxfId="184" priority="323" stopIfTrue="1">
      <formula>NOT(ISERROR(SEARCH("County",D28)))</formula>
    </cfRule>
  </conditionalFormatting>
  <conditionalFormatting sqref="D29:D31">
    <cfRule type="expression" dxfId="183" priority="322" stopIfTrue="1">
      <formula>NOT(ISERROR(SEARCH("County",D29)))</formula>
    </cfRule>
  </conditionalFormatting>
  <conditionalFormatting sqref="D32">
    <cfRule type="expression" dxfId="182" priority="321" stopIfTrue="1">
      <formula>NOT(ISERROR(SEARCH("County",D32)))</formula>
    </cfRule>
  </conditionalFormatting>
  <conditionalFormatting sqref="D33:D35">
    <cfRule type="expression" dxfId="181" priority="320" stopIfTrue="1">
      <formula>NOT(ISERROR(SEARCH("County",D33)))</formula>
    </cfRule>
  </conditionalFormatting>
  <conditionalFormatting sqref="D36:D37">
    <cfRule type="expression" dxfId="180" priority="319" stopIfTrue="1">
      <formula>NOT(ISERROR(SEARCH("County",D36)))</formula>
    </cfRule>
  </conditionalFormatting>
  <conditionalFormatting sqref="D38">
    <cfRule type="expression" dxfId="179" priority="318" stopIfTrue="1">
      <formula>NOT(ISERROR(SEARCH("County",D38)))</formula>
    </cfRule>
  </conditionalFormatting>
  <conditionalFormatting sqref="D39">
    <cfRule type="expression" dxfId="178" priority="317" stopIfTrue="1">
      <formula>NOT(ISERROR(SEARCH("County",D39)))</formula>
    </cfRule>
  </conditionalFormatting>
  <conditionalFormatting sqref="D40">
    <cfRule type="expression" dxfId="177" priority="316" stopIfTrue="1">
      <formula>NOT(ISERROR(SEARCH("County",D40)))</formula>
    </cfRule>
  </conditionalFormatting>
  <conditionalFormatting sqref="D41:D42">
    <cfRule type="expression" dxfId="176" priority="315" stopIfTrue="1">
      <formula>NOT(ISERROR(SEARCH("County",D41)))</formula>
    </cfRule>
  </conditionalFormatting>
  <conditionalFormatting sqref="D43">
    <cfRule type="expression" dxfId="175" priority="314" stopIfTrue="1">
      <formula>NOT(ISERROR(SEARCH("County",D43)))</formula>
    </cfRule>
  </conditionalFormatting>
  <conditionalFormatting sqref="D44">
    <cfRule type="expression" dxfId="174" priority="313" stopIfTrue="1">
      <formula>NOT(ISERROR(SEARCH("County",D44)))</formula>
    </cfRule>
  </conditionalFormatting>
  <conditionalFormatting sqref="D45">
    <cfRule type="expression" dxfId="173" priority="312" stopIfTrue="1">
      <formula>NOT(ISERROR(SEARCH("County",D45)))</formula>
    </cfRule>
  </conditionalFormatting>
  <conditionalFormatting sqref="D46:D47">
    <cfRule type="expression" dxfId="172" priority="311" stopIfTrue="1">
      <formula>NOT(ISERROR(SEARCH("County",D46)))</formula>
    </cfRule>
  </conditionalFormatting>
  <conditionalFormatting sqref="D48">
    <cfRule type="expression" dxfId="171" priority="310" stopIfTrue="1">
      <formula>NOT(ISERROR(SEARCH("County",D48)))</formula>
    </cfRule>
  </conditionalFormatting>
  <conditionalFormatting sqref="D49">
    <cfRule type="expression" dxfId="170" priority="309" stopIfTrue="1">
      <formula>NOT(ISERROR(SEARCH("County",D49)))</formula>
    </cfRule>
  </conditionalFormatting>
  <conditionalFormatting sqref="D50">
    <cfRule type="expression" dxfId="169" priority="308" stopIfTrue="1">
      <formula>NOT(ISERROR(SEARCH("County",D50)))</formula>
    </cfRule>
  </conditionalFormatting>
  <conditionalFormatting sqref="D51">
    <cfRule type="expression" dxfId="168" priority="307" stopIfTrue="1">
      <formula>NOT(ISERROR(SEARCH("County",D51)))</formula>
    </cfRule>
  </conditionalFormatting>
  <conditionalFormatting sqref="D52">
    <cfRule type="expression" dxfId="167" priority="306" stopIfTrue="1">
      <formula>NOT(ISERROR(SEARCH("County",D52)))</formula>
    </cfRule>
  </conditionalFormatting>
  <conditionalFormatting sqref="D64">
    <cfRule type="expression" dxfId="166" priority="297" stopIfTrue="1">
      <formula>NOT(ISERROR(SEARCH("County",D64)))</formula>
    </cfRule>
  </conditionalFormatting>
  <conditionalFormatting sqref="D53">
    <cfRule type="expression" dxfId="165" priority="208" stopIfTrue="1">
      <formula>NOT(ISERROR(SEARCH("County",D53)))</formula>
    </cfRule>
  </conditionalFormatting>
  <conditionalFormatting sqref="D54">
    <cfRule type="expression" dxfId="164" priority="207" stopIfTrue="1">
      <formula>NOT(ISERROR(SEARCH("County",D54)))</formula>
    </cfRule>
  </conditionalFormatting>
  <conditionalFormatting sqref="D55">
    <cfRule type="expression" dxfId="163" priority="206" stopIfTrue="1">
      <formula>NOT(ISERROR(SEARCH("County",D55)))</formula>
    </cfRule>
  </conditionalFormatting>
  <conditionalFormatting sqref="D56:D57">
    <cfRule type="expression" dxfId="162" priority="205" stopIfTrue="1">
      <formula>NOT(ISERROR(SEARCH("County",D56)))</formula>
    </cfRule>
  </conditionalFormatting>
  <conditionalFormatting sqref="D58">
    <cfRule type="expression" dxfId="161" priority="204" stopIfTrue="1">
      <formula>NOT(ISERROR(SEARCH("County",D58)))</formula>
    </cfRule>
  </conditionalFormatting>
  <conditionalFormatting sqref="D60:D62">
    <cfRule type="expression" dxfId="160" priority="203" stopIfTrue="1">
      <formula>NOT(ISERROR(SEARCH("County",D60)))</formula>
    </cfRule>
  </conditionalFormatting>
  <conditionalFormatting sqref="D59">
    <cfRule type="expression" dxfId="159" priority="202" stopIfTrue="1">
      <formula>NOT(ISERROR(SEARCH("County",D59)))</formula>
    </cfRule>
  </conditionalFormatting>
  <conditionalFormatting sqref="D63">
    <cfRule type="expression" dxfId="158" priority="201" stopIfTrue="1">
      <formula>NOT(ISERROR(SEARCH("County",D63)))</formula>
    </cfRule>
  </conditionalFormatting>
  <conditionalFormatting sqref="D65:D66">
    <cfRule type="expression" dxfId="157" priority="200" stopIfTrue="1">
      <formula>NOT(ISERROR(SEARCH("County",D65)))</formula>
    </cfRule>
  </conditionalFormatting>
  <conditionalFormatting sqref="D67">
    <cfRule type="expression" dxfId="156" priority="182" stopIfTrue="1">
      <formula>NOT(ISERROR(SEARCH("County",D67)))</formula>
    </cfRule>
  </conditionalFormatting>
  <conditionalFormatting sqref="D68">
    <cfRule type="expression" dxfId="155" priority="181" stopIfTrue="1">
      <formula>NOT(ISERROR(SEARCH("County",D68)))</formula>
    </cfRule>
  </conditionalFormatting>
  <conditionalFormatting sqref="D69:D70">
    <cfRule type="expression" dxfId="154" priority="180" stopIfTrue="1">
      <formula>NOT(ISERROR(SEARCH("County",D69)))</formula>
    </cfRule>
  </conditionalFormatting>
  <conditionalFormatting sqref="D75:D76">
    <cfRule type="expression" dxfId="153" priority="179" stopIfTrue="1">
      <formula>NOT(ISERROR(SEARCH("County",D75)))</formula>
    </cfRule>
  </conditionalFormatting>
  <conditionalFormatting sqref="D77:D78">
    <cfRule type="expression" dxfId="152" priority="178" stopIfTrue="1">
      <formula>NOT(ISERROR(SEARCH("County",D77)))</formula>
    </cfRule>
  </conditionalFormatting>
  <conditionalFormatting sqref="D79:D80">
    <cfRule type="expression" dxfId="151" priority="177" stopIfTrue="1">
      <formula>NOT(ISERROR(SEARCH("County",D79)))</formula>
    </cfRule>
  </conditionalFormatting>
  <conditionalFormatting sqref="D83">
    <cfRule type="expression" dxfId="150" priority="176" stopIfTrue="1">
      <formula>NOT(ISERROR(SEARCH("County",D83)))</formula>
    </cfRule>
  </conditionalFormatting>
  <conditionalFormatting sqref="D81:D82">
    <cfRule type="expression" dxfId="149" priority="175" stopIfTrue="1">
      <formula>NOT(ISERROR(SEARCH("County",D81)))</formula>
    </cfRule>
  </conditionalFormatting>
  <conditionalFormatting sqref="D84:D92">
    <cfRule type="expression" dxfId="148" priority="174" stopIfTrue="1">
      <formula>NOT(ISERROR(SEARCH("County",D84)))</formula>
    </cfRule>
  </conditionalFormatting>
  <conditionalFormatting sqref="D93:D95">
    <cfRule type="expression" dxfId="147" priority="173" stopIfTrue="1">
      <formula>NOT(ISERROR(SEARCH("County",D93)))</formula>
    </cfRule>
  </conditionalFormatting>
  <conditionalFormatting sqref="D96">
    <cfRule type="expression" dxfId="146" priority="172" stopIfTrue="1">
      <formula>NOT(ISERROR(SEARCH("County",D96)))</formula>
    </cfRule>
  </conditionalFormatting>
  <conditionalFormatting sqref="D97">
    <cfRule type="expression" dxfId="145" priority="171" stopIfTrue="1">
      <formula>NOT(ISERROR(SEARCH("County",D97)))</formula>
    </cfRule>
  </conditionalFormatting>
  <conditionalFormatting sqref="D98">
    <cfRule type="expression" dxfId="144" priority="170" stopIfTrue="1">
      <formula>NOT(ISERROR(SEARCH("County",D98)))</formula>
    </cfRule>
  </conditionalFormatting>
  <conditionalFormatting sqref="D99">
    <cfRule type="expression" dxfId="143" priority="169" stopIfTrue="1">
      <formula>NOT(ISERROR(SEARCH("County",D99)))</formula>
    </cfRule>
  </conditionalFormatting>
  <conditionalFormatting sqref="D100:D101">
    <cfRule type="expression" dxfId="142" priority="168" stopIfTrue="1">
      <formula>NOT(ISERROR(SEARCH("County",D100)))</formula>
    </cfRule>
  </conditionalFormatting>
  <conditionalFormatting sqref="D102">
    <cfRule type="expression" dxfId="141" priority="167" stopIfTrue="1">
      <formula>NOT(ISERROR(SEARCH("County",D102)))</formula>
    </cfRule>
  </conditionalFormatting>
  <conditionalFormatting sqref="D103">
    <cfRule type="expression" dxfId="140" priority="166" stopIfTrue="1">
      <formula>NOT(ISERROR(SEARCH("County",D103)))</formula>
    </cfRule>
  </conditionalFormatting>
  <conditionalFormatting sqref="D104:D108">
    <cfRule type="expression" dxfId="139" priority="165" stopIfTrue="1">
      <formula>NOT(ISERROR(SEARCH("County",D104)))</formula>
    </cfRule>
  </conditionalFormatting>
  <conditionalFormatting sqref="D109:D110">
    <cfRule type="expression" dxfId="138" priority="164" stopIfTrue="1">
      <formula>NOT(ISERROR(SEARCH("County",D109)))</formula>
    </cfRule>
  </conditionalFormatting>
  <conditionalFormatting sqref="D111">
    <cfRule type="expression" dxfId="137" priority="163" stopIfTrue="1">
      <formula>NOT(ISERROR(SEARCH("County",D111)))</formula>
    </cfRule>
  </conditionalFormatting>
  <conditionalFormatting sqref="D112">
    <cfRule type="expression" dxfId="136" priority="162" stopIfTrue="1">
      <formula>NOT(ISERROR(SEARCH("County",D112)))</formula>
    </cfRule>
  </conditionalFormatting>
  <conditionalFormatting sqref="D113:D114">
    <cfRule type="expression" dxfId="135" priority="161" stopIfTrue="1">
      <formula>NOT(ISERROR(SEARCH("County",D113)))</formula>
    </cfRule>
  </conditionalFormatting>
  <conditionalFormatting sqref="D121:D124 D119">
    <cfRule type="expression" dxfId="134" priority="115" stopIfTrue="1">
      <formula>NOT(ISERROR(SEARCH("County",D119)))</formula>
    </cfRule>
  </conditionalFormatting>
  <conditionalFormatting sqref="D116:D118">
    <cfRule type="expression" dxfId="133" priority="160" stopIfTrue="1">
      <formula>NOT(ISERROR(SEARCH("County",D116)))</formula>
    </cfRule>
  </conditionalFormatting>
  <conditionalFormatting sqref="D115">
    <cfRule type="expression" dxfId="132" priority="159" stopIfTrue="1">
      <formula>NOT(ISERROR(SEARCH("County",D115)))</formula>
    </cfRule>
  </conditionalFormatting>
  <conditionalFormatting sqref="D125:D127">
    <cfRule type="expression" dxfId="131" priority="158" stopIfTrue="1">
      <formula>NOT(ISERROR(SEARCH("County",D125)))</formula>
    </cfRule>
  </conditionalFormatting>
  <conditionalFormatting sqref="D128:D129">
    <cfRule type="expression" dxfId="130" priority="157" stopIfTrue="1">
      <formula>NOT(ISERROR(SEARCH("County",D128)))</formula>
    </cfRule>
  </conditionalFormatting>
  <conditionalFormatting sqref="D146">
    <cfRule type="expression" dxfId="129" priority="153" stopIfTrue="1">
      <formula>NOT(ISERROR(SEARCH("County",D146)))</formula>
    </cfRule>
  </conditionalFormatting>
  <conditionalFormatting sqref="D130:D131">
    <cfRule type="expression" dxfId="128" priority="114" stopIfTrue="1">
      <formula>NOT(ISERROR(SEARCH("County",D130)))</formula>
    </cfRule>
  </conditionalFormatting>
  <conditionalFormatting sqref="D132:D137">
    <cfRule type="expression" dxfId="127" priority="113" stopIfTrue="1">
      <formula>NOT(ISERROR(SEARCH("County",D132)))</formula>
    </cfRule>
  </conditionalFormatting>
  <conditionalFormatting sqref="D138:D144">
    <cfRule type="expression" dxfId="126" priority="112" stopIfTrue="1">
      <formula>NOT(ISERROR(SEARCH("County",D138)))</formula>
    </cfRule>
  </conditionalFormatting>
  <conditionalFormatting sqref="D145">
    <cfRule type="expression" dxfId="125" priority="111" stopIfTrue="1">
      <formula>NOT(ISERROR(SEARCH("County",D145)))</formula>
    </cfRule>
  </conditionalFormatting>
  <conditionalFormatting sqref="D217">
    <cfRule type="expression" dxfId="124" priority="110" stopIfTrue="1">
      <formula>NOT(ISERROR(SEARCH("County",D217)))</formula>
    </cfRule>
  </conditionalFormatting>
  <conditionalFormatting sqref="D239">
    <cfRule type="expression" dxfId="123" priority="109" stopIfTrue="1">
      <formula>NOT(ISERROR(SEARCH("County",D239)))</formula>
    </cfRule>
  </conditionalFormatting>
  <conditionalFormatting sqref="D240">
    <cfRule type="expression" dxfId="122" priority="108" stopIfTrue="1">
      <formula>NOT(ISERROR(SEARCH("County",D240)))</formula>
    </cfRule>
  </conditionalFormatting>
  <conditionalFormatting sqref="D241:D245">
    <cfRule type="expression" dxfId="121" priority="107" stopIfTrue="1">
      <formula>NOT(ISERROR(SEARCH("County",D241)))</formula>
    </cfRule>
  </conditionalFormatting>
  <conditionalFormatting sqref="D246:D247">
    <cfRule type="expression" dxfId="120" priority="106" stopIfTrue="1">
      <formula>NOT(ISERROR(SEARCH("County",D246)))</formula>
    </cfRule>
  </conditionalFormatting>
  <conditionalFormatting sqref="D248:D249">
    <cfRule type="expression" dxfId="119" priority="105" stopIfTrue="1">
      <formula>NOT(ISERROR(SEARCH("County",D248)))</formula>
    </cfRule>
  </conditionalFormatting>
  <conditionalFormatting sqref="D218:D219">
    <cfRule type="expression" dxfId="118" priority="104" stopIfTrue="1">
      <formula>NOT(ISERROR(SEARCH("County",D218)))</formula>
    </cfRule>
  </conditionalFormatting>
  <conditionalFormatting sqref="D220">
    <cfRule type="expression" dxfId="117" priority="103" stopIfTrue="1">
      <formula>NOT(ISERROR(SEARCH("County",D220)))</formula>
    </cfRule>
  </conditionalFormatting>
  <conditionalFormatting sqref="D221">
    <cfRule type="expression" dxfId="116" priority="102" stopIfTrue="1">
      <formula>NOT(ISERROR(SEARCH("County",D221)))</formula>
    </cfRule>
  </conditionalFormatting>
  <conditionalFormatting sqref="D223:D225">
    <cfRule type="expression" dxfId="115" priority="101" stopIfTrue="1">
      <formula>NOT(ISERROR(SEARCH("County",D223)))</formula>
    </cfRule>
  </conditionalFormatting>
  <conditionalFormatting sqref="D222">
    <cfRule type="expression" dxfId="114" priority="100" stopIfTrue="1">
      <formula>NOT(ISERROR(SEARCH("County",D222)))</formula>
    </cfRule>
  </conditionalFormatting>
  <conditionalFormatting sqref="D226:D232">
    <cfRule type="expression" dxfId="113" priority="99" stopIfTrue="1">
      <formula>NOT(ISERROR(SEARCH("County",D226)))</formula>
    </cfRule>
  </conditionalFormatting>
  <conditionalFormatting sqref="D233">
    <cfRule type="expression" dxfId="112" priority="98" stopIfTrue="1">
      <formula>NOT(ISERROR(SEARCH("County",D233)))</formula>
    </cfRule>
  </conditionalFormatting>
  <conditionalFormatting sqref="D235">
    <cfRule type="expression" dxfId="111" priority="97" stopIfTrue="1">
      <formula>NOT(ISERROR(SEARCH("County",D235)))</formula>
    </cfRule>
  </conditionalFormatting>
  <conditionalFormatting sqref="D236">
    <cfRule type="expression" dxfId="110" priority="96" stopIfTrue="1">
      <formula>NOT(ISERROR(SEARCH("County",D236)))</formula>
    </cfRule>
  </conditionalFormatting>
  <conditionalFormatting sqref="D237:D238">
    <cfRule type="expression" dxfId="109" priority="95" stopIfTrue="1">
      <formula>NOT(ISERROR(SEARCH("County",D237)))</formula>
    </cfRule>
  </conditionalFormatting>
  <conditionalFormatting sqref="D199">
    <cfRule type="expression" dxfId="108" priority="94" stopIfTrue="1">
      <formula>NOT(ISERROR(SEARCH("County",D199)))</formula>
    </cfRule>
  </conditionalFormatting>
  <conditionalFormatting sqref="D147">
    <cfRule type="expression" dxfId="107" priority="93" stopIfTrue="1">
      <formula>NOT(ISERROR(SEARCH("County",D147)))</formula>
    </cfRule>
  </conditionalFormatting>
  <conditionalFormatting sqref="D148">
    <cfRule type="expression" dxfId="106" priority="92" stopIfTrue="1">
      <formula>NOT(ISERROR(SEARCH("County",D148)))</formula>
    </cfRule>
  </conditionalFormatting>
  <conditionalFormatting sqref="D149">
    <cfRule type="expression" dxfId="105" priority="91" stopIfTrue="1">
      <formula>NOT(ISERROR(SEARCH("County",D149)))</formula>
    </cfRule>
  </conditionalFormatting>
  <conditionalFormatting sqref="D155">
    <cfRule type="expression" dxfId="104" priority="86" stopIfTrue="1">
      <formula>NOT(ISERROR(SEARCH("County",D155)))</formula>
    </cfRule>
  </conditionalFormatting>
  <conditionalFormatting sqref="D156:D158">
    <cfRule type="expression" dxfId="103" priority="85" stopIfTrue="1">
      <formula>NOT(ISERROR(SEARCH("County",D156)))</formula>
    </cfRule>
  </conditionalFormatting>
  <conditionalFormatting sqref="D166:D167">
    <cfRule type="expression" dxfId="102" priority="84" stopIfTrue="1">
      <formula>NOT(ISERROR(SEARCH("County",D166)))</formula>
    </cfRule>
  </conditionalFormatting>
  <conditionalFormatting sqref="D185">
    <cfRule type="expression" dxfId="101" priority="72" stopIfTrue="1">
      <formula>NOT(ISERROR(SEARCH("County",D185)))</formula>
    </cfRule>
  </conditionalFormatting>
  <conditionalFormatting sqref="D186">
    <cfRule type="expression" dxfId="100" priority="71" stopIfTrue="1">
      <formula>NOT(ISERROR(SEARCH("County",D186)))</formula>
    </cfRule>
  </conditionalFormatting>
  <conditionalFormatting sqref="D214">
    <cfRule type="expression" dxfId="99" priority="57" stopIfTrue="1">
      <formula>NOT(ISERROR(SEARCH("County",D214)))</formula>
    </cfRule>
  </conditionalFormatting>
  <conditionalFormatting sqref="D215:D216">
    <cfRule type="expression" dxfId="98" priority="56" stopIfTrue="1">
      <formula>NOT(ISERROR(SEARCH("County",D215)))</formula>
    </cfRule>
  </conditionalFormatting>
  <conditionalFormatting sqref="D150">
    <cfRule type="expression" dxfId="97" priority="90" stopIfTrue="1">
      <formula>NOT(ISERROR(SEARCH("County",D150)))</formula>
    </cfRule>
  </conditionalFormatting>
  <conditionalFormatting sqref="D151:D153">
    <cfRule type="expression" dxfId="96" priority="89" stopIfTrue="1">
      <formula>NOT(ISERROR(SEARCH("County",D151)))</formula>
    </cfRule>
  </conditionalFormatting>
  <conditionalFormatting sqref="D154">
    <cfRule type="expression" dxfId="95" priority="88" stopIfTrue="1">
      <formula>NOT(ISERROR(SEARCH("County",D154)))</formula>
    </cfRule>
  </conditionalFormatting>
  <conditionalFormatting sqref="D159:D165">
    <cfRule type="expression" dxfId="94" priority="87" stopIfTrue="1">
      <formula>NOT(ISERROR(SEARCH("County",D159)))</formula>
    </cfRule>
  </conditionalFormatting>
  <conditionalFormatting sqref="D187">
    <cfRule type="expression" dxfId="93" priority="70" stopIfTrue="1">
      <formula>NOT(ISERROR(SEARCH("County",D187)))</formula>
    </cfRule>
  </conditionalFormatting>
  <conditionalFormatting sqref="D188:D190">
    <cfRule type="expression" dxfId="92" priority="69" stopIfTrue="1">
      <formula>NOT(ISERROR(SEARCH("County",D188)))</formula>
    </cfRule>
  </conditionalFormatting>
  <conditionalFormatting sqref="D191">
    <cfRule type="expression" dxfId="91" priority="68" stopIfTrue="1">
      <formula>NOT(ISERROR(SEARCH("County",D191)))</formula>
    </cfRule>
  </conditionalFormatting>
  <conditionalFormatting sqref="D192">
    <cfRule type="expression" dxfId="90" priority="67" stopIfTrue="1">
      <formula>NOT(ISERROR(SEARCH("County",D192)))</formula>
    </cfRule>
  </conditionalFormatting>
  <conditionalFormatting sqref="D194">
    <cfRule type="expression" dxfId="89" priority="66" stopIfTrue="1">
      <formula>NOT(ISERROR(SEARCH("County",D194)))</formula>
    </cfRule>
  </conditionalFormatting>
  <conditionalFormatting sqref="D195:D197">
    <cfRule type="expression" dxfId="88" priority="65" stopIfTrue="1">
      <formula>NOT(ISERROR(SEARCH("County",D195)))</formula>
    </cfRule>
  </conditionalFormatting>
  <conditionalFormatting sqref="D198">
    <cfRule type="expression" dxfId="87" priority="64" stopIfTrue="1">
      <formula>NOT(ISERROR(SEARCH("County",D198)))</formula>
    </cfRule>
  </conditionalFormatting>
  <conditionalFormatting sqref="D200:D201">
    <cfRule type="expression" dxfId="86" priority="63" stopIfTrue="1">
      <formula>NOT(ISERROR(SEARCH("County",D200)))</formula>
    </cfRule>
  </conditionalFormatting>
  <conditionalFormatting sqref="D182:D183">
    <cfRule type="expression" dxfId="85" priority="74" stopIfTrue="1">
      <formula>NOT(ISERROR(SEARCH("County",D182)))</formula>
    </cfRule>
  </conditionalFormatting>
  <conditionalFormatting sqref="D184">
    <cfRule type="expression" dxfId="84" priority="73" stopIfTrue="1">
      <formula>NOT(ISERROR(SEARCH("County",D184)))</formula>
    </cfRule>
  </conditionalFormatting>
  <conditionalFormatting sqref="D168">
    <cfRule type="expression" dxfId="83" priority="83" stopIfTrue="1">
      <formula>NOT(ISERROR(SEARCH("County",D168)))</formula>
    </cfRule>
  </conditionalFormatting>
  <conditionalFormatting sqref="D169:D170">
    <cfRule type="expression" dxfId="82" priority="82" stopIfTrue="1">
      <formula>NOT(ISERROR(SEARCH("County",D169)))</formula>
    </cfRule>
  </conditionalFormatting>
  <conditionalFormatting sqref="D171">
    <cfRule type="expression" dxfId="81" priority="81" stopIfTrue="1">
      <formula>NOT(ISERROR(SEARCH("County",D171)))</formula>
    </cfRule>
  </conditionalFormatting>
  <conditionalFormatting sqref="D172">
    <cfRule type="expression" dxfId="80" priority="80" stopIfTrue="1">
      <formula>NOT(ISERROR(SEARCH("County",D172)))</formula>
    </cfRule>
  </conditionalFormatting>
  <conditionalFormatting sqref="D173">
    <cfRule type="expression" dxfId="79" priority="79" stopIfTrue="1">
      <formula>NOT(ISERROR(SEARCH("County",D173)))</formula>
    </cfRule>
  </conditionalFormatting>
  <conditionalFormatting sqref="D174:D177">
    <cfRule type="expression" dxfId="78" priority="78" stopIfTrue="1">
      <formula>NOT(ISERROR(SEARCH("County",D174)))</formula>
    </cfRule>
  </conditionalFormatting>
  <conditionalFormatting sqref="D178">
    <cfRule type="expression" dxfId="77" priority="77" stopIfTrue="1">
      <formula>NOT(ISERROR(SEARCH("County",D178)))</formula>
    </cfRule>
  </conditionalFormatting>
  <conditionalFormatting sqref="D179">
    <cfRule type="expression" dxfId="76" priority="76" stopIfTrue="1">
      <formula>NOT(ISERROR(SEARCH("County",D179)))</formula>
    </cfRule>
  </conditionalFormatting>
  <conditionalFormatting sqref="D180:D181">
    <cfRule type="expression" dxfId="75" priority="75" stopIfTrue="1">
      <formula>NOT(ISERROR(SEARCH("County",D180)))</formula>
    </cfRule>
  </conditionalFormatting>
  <conditionalFormatting sqref="D202:D204">
    <cfRule type="expression" dxfId="74" priority="62" stopIfTrue="1">
      <formula>NOT(ISERROR(SEARCH("County",D202)))</formula>
    </cfRule>
  </conditionalFormatting>
  <conditionalFormatting sqref="D205">
    <cfRule type="expression" dxfId="73" priority="61" stopIfTrue="1">
      <formula>NOT(ISERROR(SEARCH("County",D205)))</formula>
    </cfRule>
  </conditionalFormatting>
  <conditionalFormatting sqref="D206:D209">
    <cfRule type="expression" dxfId="72" priority="60" stopIfTrue="1">
      <formula>NOT(ISERROR(SEARCH("County",D206)))</formula>
    </cfRule>
  </conditionalFormatting>
  <conditionalFormatting sqref="D210">
    <cfRule type="expression" dxfId="71" priority="59" stopIfTrue="1">
      <formula>NOT(ISERROR(SEARCH("County",D210)))</formula>
    </cfRule>
  </conditionalFormatting>
  <conditionalFormatting sqref="D211:D213">
    <cfRule type="expression" dxfId="70" priority="58" stopIfTrue="1">
      <formula>NOT(ISERROR(SEARCH("County",D211)))</formula>
    </cfRule>
  </conditionalFormatting>
  <pageMargins left="0" right="0" top="0" bottom="0" header="0" footer="0"/>
  <pageSetup scale="9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Ratios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Sheats, Melanie</dc:creator>
  <cp:lastModifiedBy>Neel, Megan</cp:lastModifiedBy>
  <cp:lastPrinted>2024-12-18T21:09:05Z</cp:lastPrinted>
  <dcterms:created xsi:type="dcterms:W3CDTF">2022-03-17T13:58:04Z</dcterms:created>
  <dcterms:modified xsi:type="dcterms:W3CDTF">2024-12-20T14:01:14Z</dcterms:modified>
</cp:coreProperties>
</file>