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\\myfdle.net\cjp\CJST\Information Technology\CJAP\CJAP Reports - Working Files\2023 CJAP Working Files\4 - Final Reports\Ratios\"/>
    </mc:Choice>
  </mc:AlternateContent>
  <xr:revisionPtr revIDLastSave="0" documentId="13_ncr:1_{05E3E9F5-BE61-43F1-B59D-C45711332768}" xr6:coauthVersionLast="36" xr6:coauthVersionMax="36" xr10:uidLastSave="{00000000-0000-0000-0000-000000000000}"/>
  <bookViews>
    <workbookView xWindow="0" yWindow="0" windowWidth="25776" windowHeight="17592" xr2:uid="{D28A8466-39F2-4973-9374-3F9244604070}"/>
  </bookViews>
  <sheets>
    <sheet name="SO Ratios" sheetId="1" r:id="rId1"/>
  </sheets>
  <definedNames>
    <definedName name="_xlnm._FilterDatabase" localSheetId="0" hidden="1">'SO Ratios'!$A$2:$G$2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1" l="1"/>
  <c r="D70" i="1"/>
  <c r="E70" i="1"/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17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17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</calcChain>
</file>

<file path=xl/sharedStrings.xml><?xml version="1.0" encoding="utf-8"?>
<sst xmlns="http://schemas.openxmlformats.org/spreadsheetml/2006/main" count="145" uniqueCount="145">
  <si>
    <t>Agency</t>
  </si>
  <si>
    <t>County</t>
  </si>
  <si>
    <t>Alachua</t>
  </si>
  <si>
    <t>Seminole</t>
  </si>
  <si>
    <t>Calhoun</t>
  </si>
  <si>
    <t>Franklin</t>
  </si>
  <si>
    <t>Orange</t>
  </si>
  <si>
    <t>Desoto</t>
  </si>
  <si>
    <t>Lake</t>
  </si>
  <si>
    <t>Duval</t>
  </si>
  <si>
    <t>Palm Beach</t>
  </si>
  <si>
    <t>Polk</t>
  </si>
  <si>
    <t>Miami-Dade</t>
  </si>
  <si>
    <t>Pinellas</t>
  </si>
  <si>
    <t>Marion</t>
  </si>
  <si>
    <t>Holmes</t>
  </si>
  <si>
    <t>Hardee</t>
  </si>
  <si>
    <t>Manatee</t>
  </si>
  <si>
    <t>Flagler</t>
  </si>
  <si>
    <t>Lee</t>
  </si>
  <si>
    <t>Levy</t>
  </si>
  <si>
    <t>Sumter</t>
  </si>
  <si>
    <t>Gadsden</t>
  </si>
  <si>
    <t>Washington</t>
  </si>
  <si>
    <t>Hendry</t>
  </si>
  <si>
    <t>Brevard</t>
  </si>
  <si>
    <t>Broward</t>
  </si>
  <si>
    <t>Jackson</t>
  </si>
  <si>
    <t>Okaloosa</t>
  </si>
  <si>
    <t>Dixie</t>
  </si>
  <si>
    <t>Pasco</t>
  </si>
  <si>
    <t>Volusia</t>
  </si>
  <si>
    <t>Walton</t>
  </si>
  <si>
    <t>Indian River</t>
  </si>
  <si>
    <t>Nassau</t>
  </si>
  <si>
    <t>St. Lucie</t>
  </si>
  <si>
    <t>Clay</t>
  </si>
  <si>
    <t>Santa Rosa</t>
  </si>
  <si>
    <t>Putnam</t>
  </si>
  <si>
    <t>Hamilton</t>
  </si>
  <si>
    <t>Martin</t>
  </si>
  <si>
    <t>Monroe</t>
  </si>
  <si>
    <t>Osceola</t>
  </si>
  <si>
    <t>Columbia</t>
  </si>
  <si>
    <t>Highlands</t>
  </si>
  <si>
    <t>Bradford</t>
  </si>
  <si>
    <t>Suwannee</t>
  </si>
  <si>
    <t>Bay</t>
  </si>
  <si>
    <t>Madison</t>
  </si>
  <si>
    <t>Collier</t>
  </si>
  <si>
    <t>Jefferson</t>
  </si>
  <si>
    <t>Sarasota</t>
  </si>
  <si>
    <t>Okeechobee</t>
  </si>
  <si>
    <t>Escambia</t>
  </si>
  <si>
    <t>Taylor</t>
  </si>
  <si>
    <t>Hillsborough</t>
  </si>
  <si>
    <t>Gulf</t>
  </si>
  <si>
    <t>Charlotte</t>
  </si>
  <si>
    <t>St. Johns</t>
  </si>
  <si>
    <t>Leon</t>
  </si>
  <si>
    <t>Gilchrist</t>
  </si>
  <si>
    <t>Alachua County Sheriff's Office</t>
  </si>
  <si>
    <t>Baker County Sheriff's Office</t>
  </si>
  <si>
    <t>Baker</t>
  </si>
  <si>
    <t>Bay County Sheriff's Office</t>
  </si>
  <si>
    <t>Bradford County Sheriff's Office</t>
  </si>
  <si>
    <t>Brevard County Sheriff's Office</t>
  </si>
  <si>
    <t>Broward County Sheriff's Office</t>
  </si>
  <si>
    <t>Calhoun County Sheriff's Office</t>
  </si>
  <si>
    <t>Charlotte County Sheriff's Office</t>
  </si>
  <si>
    <t>Citrus County Sheriff's Office</t>
  </si>
  <si>
    <t>Citrus</t>
  </si>
  <si>
    <t>Clay County Sheriff's Office</t>
  </si>
  <si>
    <t>Collier County Sheriff's Office</t>
  </si>
  <si>
    <t>Columbia County Sheriff's Office</t>
  </si>
  <si>
    <t>Desoto County Sheriff's Office</t>
  </si>
  <si>
    <t>Dixie County Sheriff's Office</t>
  </si>
  <si>
    <t>Escambia County Sheriff's Office</t>
  </si>
  <si>
    <t>Flagler County Sheriff's Office</t>
  </si>
  <si>
    <t>Franklin County Sheriff's Office</t>
  </si>
  <si>
    <t>Gadsden County Sheriff's Office</t>
  </si>
  <si>
    <t>Gilchrist County Sheriff's Office</t>
  </si>
  <si>
    <t>Glades County Sheriff's Office</t>
  </si>
  <si>
    <t>Glades</t>
  </si>
  <si>
    <t>Gulf County Sheriff's Office</t>
  </si>
  <si>
    <t>Hamilton County Sheriff's Office</t>
  </si>
  <si>
    <t>Hardee County Sheriff's Office</t>
  </si>
  <si>
    <t>Hendry County Sheriff's Office</t>
  </si>
  <si>
    <t>Hernando County Sheriff's Office</t>
  </si>
  <si>
    <t>Hernando</t>
  </si>
  <si>
    <t>Highlands County Sheriff's Office</t>
  </si>
  <si>
    <t>Hillsborough County Sheriff's Office</t>
  </si>
  <si>
    <t>Holmes County Sheriff's Office</t>
  </si>
  <si>
    <t>Indian River County Sheriff's Office</t>
  </si>
  <si>
    <t>Jackson County Sheriff's Office</t>
  </si>
  <si>
    <t>Jacksonville Sheriff's Office</t>
  </si>
  <si>
    <t>Jefferson County Sheriff's Office</t>
  </si>
  <si>
    <t>Lafayette County Sheriff's Office</t>
  </si>
  <si>
    <t>Lafayette</t>
  </si>
  <si>
    <t>Lake County Sheriff's Office</t>
  </si>
  <si>
    <t>Lee County Sheriff's Office</t>
  </si>
  <si>
    <t>Leon County Sheriff's Office</t>
  </si>
  <si>
    <t>Levy County Sheriff's Office</t>
  </si>
  <si>
    <t>Liberty County Sheriff's Office</t>
  </si>
  <si>
    <t>Liberty</t>
  </si>
  <si>
    <t>Madison County Sheriff's Office</t>
  </si>
  <si>
    <t>Manatee County Sheriff's Office</t>
  </si>
  <si>
    <t>Marion County Sheriff's Office</t>
  </si>
  <si>
    <t>Martin County Sheriff's Office</t>
  </si>
  <si>
    <t>Miami-Dade Police Department</t>
  </si>
  <si>
    <t>Monroe County Sheriff's Office</t>
  </si>
  <si>
    <t>Nassau County Sheriff's Office</t>
  </si>
  <si>
    <t>Okaloosa County Sheriff's Office</t>
  </si>
  <si>
    <t>Okeechobee County Sheriff's Office</t>
  </si>
  <si>
    <t>Orange County Sheriff's Office</t>
  </si>
  <si>
    <t>Osceola County Sheriff's Office</t>
  </si>
  <si>
    <t>Palm Beach County Sheriff's Office</t>
  </si>
  <si>
    <t>Pasco County Sheriff's Office</t>
  </si>
  <si>
    <t>Pinellas County Sheriff's Office</t>
  </si>
  <si>
    <t>Polk County Sheriff's Office</t>
  </si>
  <si>
    <t>Putnam County Sheriff's Office</t>
  </si>
  <si>
    <t>Santa Rosa County Sheriff's Office</t>
  </si>
  <si>
    <t>Sarasota County Sheriff's Office</t>
  </si>
  <si>
    <t>Seminole County Sheriff's Office</t>
  </si>
  <si>
    <t>St. Johns County Sheriff's Office</t>
  </si>
  <si>
    <t>St. Lucie County Sheriff's Office</t>
  </si>
  <si>
    <t>Sumter County Sheriff's Office</t>
  </si>
  <si>
    <t>Suwannee County Sheriff's Office</t>
  </si>
  <si>
    <t>Taylor County Sheriff's Office</t>
  </si>
  <si>
    <t>Union County Sheriff's Office</t>
  </si>
  <si>
    <t>Union</t>
  </si>
  <si>
    <t>Volusia County Sheriff's Office</t>
  </si>
  <si>
    <t>Wakulla County Sheriff's Office</t>
  </si>
  <si>
    <t>Wakulla</t>
  </si>
  <si>
    <t>Walton County Sheriff's Office</t>
  </si>
  <si>
    <t>Washington County Sheriff's Office</t>
  </si>
  <si>
    <t xml:space="preserve">Total: </t>
  </si>
  <si>
    <t>Sheriff's Offices - Ratios 2023</t>
  </si>
  <si>
    <t>Officer Count
(LE Only)</t>
  </si>
  <si>
    <t>Officer Count
(Concurrent Only)</t>
  </si>
  <si>
    <t>Total Population
(Unincorporated)</t>
  </si>
  <si>
    <t>Ratio Per 1000
(LE Only)</t>
  </si>
  <si>
    <t>Ratio Per 1000
(LE + Concurrent)</t>
  </si>
  <si>
    <t>1.65</t>
  </si>
  <si>
    <t>1.97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</si>
</sst>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indexed="8"/>
      <name val="Arial"/>
      <family val="2"/>
    </font>
    <font>
      <b/>
      <sz val="11"/>
      <color theme="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24"/>
      <color theme="3" tint="-0.49998474074526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ck">
        <color theme="0"/>
      </right>
      <top style="medium">
        <color rgb="FF000000"/>
      </top>
      <bottom style="thick">
        <color theme="0"/>
      </bottom>
      <diagonal/>
    </border>
    <border>
      <left style="medium">
        <color indexed="64"/>
      </left>
      <right/>
      <top style="medium">
        <color rgb="FF000000"/>
      </top>
      <bottom style="thick">
        <color theme="0"/>
      </bottom>
      <diagonal/>
    </border>
    <border>
      <left/>
      <right style="thick">
        <color theme="0"/>
      </right>
      <top style="medium">
        <color rgb="FF000000"/>
      </top>
      <bottom style="thick">
        <color theme="0"/>
      </bottom>
      <diagonal/>
    </border>
    <border>
      <left/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00000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medium">
        <color rgb="FF000000"/>
      </top>
      <bottom style="thick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ck">
        <color theme="0"/>
      </right>
      <top style="thin">
        <color theme="0"/>
      </top>
      <bottom/>
      <diagonal/>
    </border>
    <border>
      <left style="thick">
        <color theme="0"/>
      </left>
      <right/>
      <top style="thin">
        <color theme="0"/>
      </top>
      <bottom/>
      <diagonal/>
    </border>
    <border>
      <left/>
      <right/>
      <top style="medium">
        <color rgb="FF00000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3" fontId="4" fillId="0" borderId="0" xfId="1" applyNumberFormat="1" applyFont="1" applyFill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Font="1"/>
    <xf numFmtId="0" fontId="2" fillId="0" borderId="0" xfId="0" applyNumberFormat="1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1" fontId="0" fillId="0" borderId="0" xfId="0" applyNumberFormat="1"/>
    <xf numFmtId="37" fontId="2" fillId="0" borderId="0" xfId="1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5" fillId="0" borderId="10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/>
    </xf>
    <xf numFmtId="0" fontId="9" fillId="0" borderId="9" xfId="0" applyNumberFormat="1" applyFont="1" applyFill="1" applyBorder="1" applyAlignment="1">
      <alignment vertical="center" wrapText="1"/>
    </xf>
    <xf numFmtId="0" fontId="8" fillId="0" borderId="0" xfId="0" applyNumberFormat="1" applyFont="1" applyFill="1" applyBorder="1" applyAlignment="1" applyProtection="1">
      <alignment horizontal="center"/>
    </xf>
    <xf numFmtId="2" fontId="2" fillId="0" borderId="8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10" fillId="0" borderId="0" xfId="0" applyFont="1" applyFill="1" applyAlignment="1" applyProtection="1">
      <alignment horizontal="center" vertical="center" wrapText="1"/>
    </xf>
    <xf numFmtId="0" fontId="12" fillId="0" borderId="4" xfId="0" applyNumberFormat="1" applyFont="1" applyFill="1" applyBorder="1" applyAlignment="1">
      <alignment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3" fontId="13" fillId="0" borderId="0" xfId="0" applyNumberFormat="1" applyFont="1" applyFill="1" applyBorder="1" applyAlignment="1">
      <alignment horizontal="center"/>
    </xf>
    <xf numFmtId="2" fontId="13" fillId="0" borderId="8" xfId="0" applyNumberFormat="1" applyFont="1" applyFill="1" applyBorder="1" applyAlignment="1">
      <alignment horizontal="center"/>
    </xf>
    <xf numFmtId="2" fontId="13" fillId="0" borderId="0" xfId="0" applyNumberFormat="1" applyFont="1" applyFill="1" applyAlignment="1">
      <alignment horizontal="center"/>
    </xf>
    <xf numFmtId="0" fontId="12" fillId="0" borderId="4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</cellXfs>
  <cellStyles count="4">
    <cellStyle name="Comma" xfId="1" builtinId="3"/>
    <cellStyle name="Normal" xfId="0" builtinId="0"/>
    <cellStyle name="Normal 2" xfId="3" xr:uid="{AF3AB0CF-0894-488E-9E6D-839D39FFFF08}"/>
    <cellStyle name="Normal 6" xfId="2" xr:uid="{55FF0C6C-F23E-4B59-82A7-0DA09B90DFBF}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/>
        </right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theme="0"/>
        </left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ck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theme="0"/>
        </right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ck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1" indent="0" justifyLastLine="0" shrinkToFit="0" readingOrder="0"/>
    </dxf>
    <dxf>
      <font>
        <b/>
        <i/>
      </font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4.9989318521683403E-2"/>
          <bgColor theme="0" tint="-4.9989318521683403E-2"/>
        </patternFill>
      </fill>
    </dxf>
    <dxf>
      <font>
        <b/>
        <color theme="0"/>
      </font>
      <fill>
        <patternFill patternType="solid">
          <fgColor theme="1"/>
          <bgColor theme="1"/>
        </patternFill>
      </fill>
    </dxf>
    <dxf>
      <font>
        <b/>
        <color theme="0"/>
      </font>
      <fill>
        <patternFill patternType="solid">
          <fgColor theme="1"/>
          <bgColor theme="1"/>
        </patternFill>
      </fill>
    </dxf>
    <dxf>
      <font>
        <b/>
        <color theme="0"/>
      </font>
      <fill>
        <patternFill patternType="solid">
          <fgColor theme="1"/>
          <bgColor theme="1"/>
        </patternFill>
      </fill>
      <border>
        <top style="thick">
          <color theme="0"/>
        </top>
      </border>
    </dxf>
    <dxf>
      <font>
        <b/>
        <color theme="0"/>
      </font>
      <fill>
        <patternFill patternType="solid">
          <fgColor theme="3" tint="-0.499984740745262"/>
          <bgColor theme="3" tint="-0.499984740745262"/>
        </patternFill>
      </fill>
      <border>
        <bottom style="thick">
          <color theme="0"/>
        </bottom>
      </border>
    </dxf>
    <dxf>
      <font>
        <color theme="1"/>
      </font>
      <fill>
        <patternFill patternType="solid">
          <fgColor theme="0" tint="-0.14999847407452621"/>
          <bgColor theme="0" tint="-0.14999847407452621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TableStyleMedium2" defaultPivotStyle="PivotStyleLight16">
    <tableStyle name="CJAP" pivot="0" count="7" xr9:uid="{60900F14-8EEB-4B5B-821E-1082F8CBDF94}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RowStripe" dxfId="18"/>
      <tableStyleElement type="firstColumnStrip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E6DD9F2-1550-41E5-861C-4E7486C09AA7}" name="Table13" displayName="Table13" ref="A2:G70" totalsRowCount="1" headerRowDxfId="15" dataDxfId="14">
  <autoFilter ref="A2:G69" xr:uid="{36EBACB5-0E27-4A6B-A8D0-FEDDB30A49FE}"/>
  <sortState ref="A3:G69">
    <sortCondition ref="B2:B69"/>
  </sortState>
  <tableColumns count="7">
    <tableColumn id="1" xr3:uid="{12632D87-12BF-4DA9-8D2C-7646EDD45E16}" name="Agency" totalsRowLabel="Total: " dataDxfId="13" totalsRowDxfId="6"/>
    <tableColumn id="2" xr3:uid="{B21AED84-6409-4BCA-A4E3-4933B14A3E99}" name="County" dataDxfId="12" totalsRowDxfId="5"/>
    <tableColumn id="3" xr3:uid="{921332DE-5567-4C64-9A3A-82D5D15ED646}" name="Officer Count_x000a_(LE Only)" totalsRowFunction="custom" dataDxfId="11" totalsRowDxfId="4" dataCellStyle="Normal 2">
      <totalsRowFormula>SUM(C3:C69)</totalsRowFormula>
    </tableColumn>
    <tableColumn id="7" xr3:uid="{100260E6-2839-4BC8-B0FB-C27BF8568BE6}" name="Officer Count_x000a_(Concurrent Only)" totalsRowFunction="custom" dataDxfId="10" totalsRowDxfId="3" dataCellStyle="Normal 6">
      <totalsRowFormula>SUM(D3:D69)</totalsRowFormula>
    </tableColumn>
    <tableColumn id="4" xr3:uid="{D98F2DCD-6C94-461C-9A19-04CD1BA2F3C7}" name="Total Population_x000a_(Unincorporated)" totalsRowFunction="custom" dataDxfId="9" totalsRowDxfId="2" dataCellStyle="Normal">
      <totalsRowFormula>SUM(E3:E69)</totalsRowFormula>
    </tableColumn>
    <tableColumn id="10" xr3:uid="{EF57F2B3-6BCA-4B83-BC2B-402015339770}" name="Ratio Per 1000_x000a_(LE Only)" totalsRowLabel="1.65" dataDxfId="8" totalsRowDxfId="1" dataCellStyle="Comma">
      <calculatedColumnFormula>C3/E3*1000</calculatedColumnFormula>
    </tableColumn>
    <tableColumn id="5" xr3:uid="{64B919F6-6098-48AC-9636-3FE68E6D125A}" name="Ratio Per 1000_x000a_(LE + Concurrent)" totalsRowLabel="1.97" dataDxfId="7" totalsRowDxfId="0">
      <calculatedColumnFormula>(C3+D3)/E3*1000</calculatedColumnFormula>
    </tableColumn>
  </tableColumns>
  <tableStyleInfo name="CJAP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5EE35-ED28-4DE8-89B3-5E1243B4819D}">
  <dimension ref="A1:I78"/>
  <sheetViews>
    <sheetView tabSelected="1" zoomScaleNormal="100" workbookViewId="0">
      <pane ySplit="2" topLeftCell="A15" activePane="bottomLeft" state="frozen"/>
      <selection pane="bottomLeft" activeCell="H73" sqref="H73"/>
    </sheetView>
  </sheetViews>
  <sheetFormatPr defaultRowHeight="14.4" x14ac:dyDescent="0.3"/>
  <cols>
    <col min="1" max="1" width="45.6640625" customWidth="1"/>
    <col min="2" max="2" width="12.6640625" style="1" customWidth="1"/>
    <col min="3" max="3" width="16.5546875" style="1" customWidth="1"/>
    <col min="4" max="4" width="20.109375" style="1" customWidth="1"/>
    <col min="5" max="5" width="21.109375" style="1" customWidth="1"/>
    <col min="6" max="6" width="17.5546875" style="14" customWidth="1"/>
    <col min="7" max="7" width="20.88671875" style="14" customWidth="1"/>
    <col min="8" max="8" width="15.109375" style="2" customWidth="1"/>
    <col min="9" max="9" width="9.88671875" bestFit="1" customWidth="1"/>
  </cols>
  <sheetData>
    <row r="1" spans="1:9" ht="32.4" customHeight="1" thickBot="1" x14ac:dyDescent="0.35">
      <c r="A1" s="38" t="s">
        <v>137</v>
      </c>
      <c r="C1" s="16"/>
      <c r="E1" s="16"/>
      <c r="F1" s="16"/>
      <c r="G1" s="16"/>
      <c r="H1" s="15"/>
      <c r="I1" s="15"/>
    </row>
    <row r="2" spans="1:9" s="3" customFormat="1" ht="36" customHeight="1" thickBot="1" x14ac:dyDescent="0.35">
      <c r="A2" s="32" t="s">
        <v>0</v>
      </c>
      <c r="B2" s="32" t="s">
        <v>1</v>
      </c>
      <c r="C2" s="33" t="s">
        <v>138</v>
      </c>
      <c r="D2" s="34" t="s">
        <v>139</v>
      </c>
      <c r="E2" s="35" t="s">
        <v>140</v>
      </c>
      <c r="F2" s="36" t="s">
        <v>141</v>
      </c>
      <c r="G2" s="37" t="s">
        <v>142</v>
      </c>
      <c r="H2" s="15"/>
    </row>
    <row r="3" spans="1:9" s="5" customFormat="1" ht="15" customHeight="1" thickTop="1" x14ac:dyDescent="0.3">
      <c r="A3" s="26" t="s">
        <v>61</v>
      </c>
      <c r="B3" s="27" t="s">
        <v>2</v>
      </c>
      <c r="C3" s="25">
        <v>193</v>
      </c>
      <c r="D3" s="25">
        <v>86</v>
      </c>
      <c r="E3" s="28">
        <v>127185</v>
      </c>
      <c r="F3" s="29">
        <f t="shared" ref="F3:F34" si="0">C3/E3*1000</f>
        <v>1.5174745449542006</v>
      </c>
      <c r="G3" s="30">
        <f t="shared" ref="G3:G34" si="1">(C3+D3)/E3*1000</f>
        <v>2.1936549121358655</v>
      </c>
    </row>
    <row r="4" spans="1:9" s="5" customFormat="1" ht="15" customHeight="1" x14ac:dyDescent="0.3">
      <c r="A4" s="26" t="s">
        <v>62</v>
      </c>
      <c r="B4" s="27" t="s">
        <v>63</v>
      </c>
      <c r="C4" s="25">
        <v>61</v>
      </c>
      <c r="D4" s="25">
        <v>36</v>
      </c>
      <c r="E4" s="28">
        <v>28339</v>
      </c>
      <c r="F4" s="29">
        <f t="shared" si="0"/>
        <v>2.1525106743357214</v>
      </c>
      <c r="G4" s="30">
        <f t="shared" si="1"/>
        <v>3.4228448427961466</v>
      </c>
    </row>
    <row r="5" spans="1:9" s="5" customFormat="1" ht="15" customHeight="1" x14ac:dyDescent="0.3">
      <c r="A5" s="26" t="s">
        <v>64</v>
      </c>
      <c r="B5" s="27" t="s">
        <v>47</v>
      </c>
      <c r="C5" s="25">
        <v>267</v>
      </c>
      <c r="D5" s="25">
        <v>26</v>
      </c>
      <c r="E5" s="28">
        <v>97956</v>
      </c>
      <c r="F5" s="29">
        <f t="shared" si="0"/>
        <v>2.7257135856915351</v>
      </c>
      <c r="G5" s="30">
        <f t="shared" si="1"/>
        <v>2.9911388786802235</v>
      </c>
    </row>
    <row r="6" spans="1:9" s="5" customFormat="1" ht="15" customHeight="1" x14ac:dyDescent="0.3">
      <c r="A6" s="26" t="s">
        <v>65</v>
      </c>
      <c r="B6" s="27" t="s">
        <v>45</v>
      </c>
      <c r="C6" s="25">
        <v>44</v>
      </c>
      <c r="D6" s="25">
        <v>23</v>
      </c>
      <c r="E6" s="28">
        <v>20623</v>
      </c>
      <c r="F6" s="29">
        <f t="shared" si="0"/>
        <v>2.1335402220821416</v>
      </c>
      <c r="G6" s="30">
        <f t="shared" si="1"/>
        <v>3.2487998836250784</v>
      </c>
    </row>
    <row r="7" spans="1:9" s="5" customFormat="1" ht="15" customHeight="1" x14ac:dyDescent="0.3">
      <c r="A7" s="26" t="s">
        <v>66</v>
      </c>
      <c r="B7" s="27" t="s">
        <v>25</v>
      </c>
      <c r="C7" s="25">
        <v>566</v>
      </c>
      <c r="D7" s="25">
        <v>67</v>
      </c>
      <c r="E7" s="28">
        <v>252507</v>
      </c>
      <c r="F7" s="29">
        <f t="shared" si="0"/>
        <v>2.2415220172114041</v>
      </c>
      <c r="G7" s="30">
        <f t="shared" si="1"/>
        <v>2.5068611959272413</v>
      </c>
    </row>
    <row r="8" spans="1:9" s="5" customFormat="1" ht="15" customHeight="1" x14ac:dyDescent="0.3">
      <c r="A8" s="26" t="s">
        <v>67</v>
      </c>
      <c r="B8" s="27" t="s">
        <v>26</v>
      </c>
      <c r="C8" s="25">
        <v>1466</v>
      </c>
      <c r="D8" s="25">
        <v>360</v>
      </c>
      <c r="E8" s="28">
        <v>627000</v>
      </c>
      <c r="F8" s="29">
        <f t="shared" si="0"/>
        <v>2.3381180223285485</v>
      </c>
      <c r="G8" s="30">
        <f t="shared" si="1"/>
        <v>2.9122807017543861</v>
      </c>
    </row>
    <row r="9" spans="1:9" s="5" customFormat="1" ht="15" customHeight="1" x14ac:dyDescent="0.3">
      <c r="A9" s="26" t="s">
        <v>68</v>
      </c>
      <c r="B9" s="27" t="s">
        <v>4</v>
      </c>
      <c r="C9" s="25">
        <v>28</v>
      </c>
      <c r="D9" s="25">
        <v>3</v>
      </c>
      <c r="E9" s="28">
        <v>11052</v>
      </c>
      <c r="F9" s="29">
        <f t="shared" si="0"/>
        <v>2.5334781035106766</v>
      </c>
      <c r="G9" s="30">
        <f t="shared" si="1"/>
        <v>2.8049221860296778</v>
      </c>
    </row>
    <row r="10" spans="1:9" s="5" customFormat="1" ht="15" customHeight="1" x14ac:dyDescent="0.3">
      <c r="A10" s="26" t="s">
        <v>69</v>
      </c>
      <c r="B10" s="27" t="s">
        <v>57</v>
      </c>
      <c r="C10" s="25">
        <v>230</v>
      </c>
      <c r="D10" s="25">
        <v>90</v>
      </c>
      <c r="E10" s="28">
        <v>183716</v>
      </c>
      <c r="F10" s="29">
        <f t="shared" si="0"/>
        <v>1.2519323303359533</v>
      </c>
      <c r="G10" s="30">
        <f t="shared" si="1"/>
        <v>1.7418188943804569</v>
      </c>
    </row>
    <row r="11" spans="1:9" s="5" customFormat="1" ht="15" customHeight="1" x14ac:dyDescent="0.3">
      <c r="A11" s="26" t="s">
        <v>70</v>
      </c>
      <c r="B11" s="27" t="s">
        <v>71</v>
      </c>
      <c r="C11" s="25">
        <v>201</v>
      </c>
      <c r="D11" s="25">
        <v>15</v>
      </c>
      <c r="E11" s="28">
        <v>162240</v>
      </c>
      <c r="F11" s="29">
        <f t="shared" si="0"/>
        <v>1.238905325443787</v>
      </c>
      <c r="G11" s="30">
        <f t="shared" si="1"/>
        <v>1.331360946745562</v>
      </c>
    </row>
    <row r="12" spans="1:9" s="5" customFormat="1" ht="15" customHeight="1" x14ac:dyDescent="0.3">
      <c r="A12" s="26" t="s">
        <v>72</v>
      </c>
      <c r="B12" s="27" t="s">
        <v>36</v>
      </c>
      <c r="C12" s="25">
        <v>251</v>
      </c>
      <c r="D12" s="25">
        <v>72</v>
      </c>
      <c r="E12" s="28">
        <v>211493</v>
      </c>
      <c r="F12" s="29">
        <f t="shared" si="0"/>
        <v>1.1868005087638835</v>
      </c>
      <c r="G12" s="30">
        <f t="shared" si="1"/>
        <v>1.527237308090575</v>
      </c>
    </row>
    <row r="13" spans="1:9" s="5" customFormat="1" ht="15" customHeight="1" x14ac:dyDescent="0.3">
      <c r="A13" s="26" t="s">
        <v>73</v>
      </c>
      <c r="B13" s="27" t="s">
        <v>49</v>
      </c>
      <c r="C13" s="25">
        <v>340</v>
      </c>
      <c r="D13" s="25">
        <v>296</v>
      </c>
      <c r="E13" s="28">
        <v>363976</v>
      </c>
      <c r="F13" s="29">
        <f t="shared" si="0"/>
        <v>0.9341275248917511</v>
      </c>
      <c r="G13" s="30">
        <f t="shared" si="1"/>
        <v>1.7473679583269226</v>
      </c>
    </row>
    <row r="14" spans="1:9" s="5" customFormat="1" ht="15" customHeight="1" x14ac:dyDescent="0.3">
      <c r="A14" s="26" t="s">
        <v>74</v>
      </c>
      <c r="B14" s="27" t="s">
        <v>43</v>
      </c>
      <c r="C14" s="25">
        <v>90</v>
      </c>
      <c r="D14" s="25">
        <v>26</v>
      </c>
      <c r="E14" s="28">
        <v>59763</v>
      </c>
      <c r="F14" s="29">
        <f t="shared" si="0"/>
        <v>1.5059484965614176</v>
      </c>
      <c r="G14" s="30">
        <f t="shared" si="1"/>
        <v>1.9410002844569383</v>
      </c>
    </row>
    <row r="15" spans="1:9" s="5" customFormat="1" ht="15" customHeight="1" x14ac:dyDescent="0.3">
      <c r="A15" s="26" t="s">
        <v>75</v>
      </c>
      <c r="B15" s="27" t="s">
        <v>7</v>
      </c>
      <c r="C15" s="25">
        <v>52</v>
      </c>
      <c r="D15" s="25">
        <v>15</v>
      </c>
      <c r="E15" s="28">
        <v>27336</v>
      </c>
      <c r="F15" s="29">
        <f t="shared" si="0"/>
        <v>1.9022534386889083</v>
      </c>
      <c r="G15" s="30">
        <f t="shared" si="1"/>
        <v>2.4509803921568629</v>
      </c>
    </row>
    <row r="16" spans="1:9" s="5" customFormat="1" ht="15" customHeight="1" x14ac:dyDescent="0.3">
      <c r="A16" s="26" t="s">
        <v>76</v>
      </c>
      <c r="B16" s="27" t="s">
        <v>29</v>
      </c>
      <c r="C16" s="25">
        <v>31</v>
      </c>
      <c r="D16" s="25">
        <v>16</v>
      </c>
      <c r="E16" s="28">
        <v>15570</v>
      </c>
      <c r="F16" s="29">
        <f t="shared" si="0"/>
        <v>1.9910083493898525</v>
      </c>
      <c r="G16" s="30">
        <f t="shared" si="1"/>
        <v>3.0186255619781632</v>
      </c>
    </row>
    <row r="17" spans="1:7" s="5" customFormat="1" ht="15" customHeight="1" x14ac:dyDescent="0.3">
      <c r="A17" s="26" t="s">
        <v>95</v>
      </c>
      <c r="B17" s="27" t="s">
        <v>9</v>
      </c>
      <c r="C17" s="25">
        <v>1785</v>
      </c>
      <c r="D17" s="25">
        <v>228</v>
      </c>
      <c r="E17" s="28">
        <v>1006284</v>
      </c>
      <c r="F17" s="29">
        <f t="shared" si="0"/>
        <v>1.77385310707514</v>
      </c>
      <c r="G17" s="30">
        <f t="shared" si="1"/>
        <v>2.0004293022645694</v>
      </c>
    </row>
    <row r="18" spans="1:7" s="5" customFormat="1" ht="15" customHeight="1" x14ac:dyDescent="0.3">
      <c r="A18" s="26" t="s">
        <v>77</v>
      </c>
      <c r="B18" s="27" t="s">
        <v>53</v>
      </c>
      <c r="C18" s="25">
        <v>413</v>
      </c>
      <c r="D18" s="25">
        <v>45</v>
      </c>
      <c r="E18" s="28">
        <v>278350</v>
      </c>
      <c r="F18" s="29">
        <f t="shared" si="0"/>
        <v>1.4837434884138674</v>
      </c>
      <c r="G18" s="30">
        <f t="shared" si="1"/>
        <v>1.6454104544638046</v>
      </c>
    </row>
    <row r="19" spans="1:7" s="5" customFormat="1" ht="15" customHeight="1" x14ac:dyDescent="0.3">
      <c r="A19" s="26" t="s">
        <v>78</v>
      </c>
      <c r="B19" s="27" t="s">
        <v>18</v>
      </c>
      <c r="C19" s="25">
        <v>191</v>
      </c>
      <c r="D19" s="25">
        <v>16</v>
      </c>
      <c r="E19" s="28">
        <v>121513</v>
      </c>
      <c r="F19" s="29">
        <f t="shared" si="0"/>
        <v>1.5718482796079432</v>
      </c>
      <c r="G19" s="30">
        <f t="shared" si="1"/>
        <v>1.7035214339206504</v>
      </c>
    </row>
    <row r="20" spans="1:7" s="5" customFormat="1" ht="15" customHeight="1" x14ac:dyDescent="0.3">
      <c r="A20" s="26" t="s">
        <v>79</v>
      </c>
      <c r="B20" s="27" t="s">
        <v>5</v>
      </c>
      <c r="C20" s="25">
        <v>20</v>
      </c>
      <c r="D20" s="25">
        <v>16</v>
      </c>
      <c r="E20" s="28">
        <v>7631</v>
      </c>
      <c r="F20" s="29">
        <f t="shared" si="0"/>
        <v>2.620888481195125</v>
      </c>
      <c r="G20" s="30">
        <f t="shared" si="1"/>
        <v>4.7175992661512254</v>
      </c>
    </row>
    <row r="21" spans="1:7" s="5" customFormat="1" ht="15" customHeight="1" x14ac:dyDescent="0.3">
      <c r="A21" s="26" t="s">
        <v>80</v>
      </c>
      <c r="B21" s="27" t="s">
        <v>22</v>
      </c>
      <c r="C21" s="25">
        <v>43</v>
      </c>
      <c r="D21" s="25">
        <v>6</v>
      </c>
      <c r="E21" s="28">
        <v>26581</v>
      </c>
      <c r="F21" s="29">
        <f t="shared" si="0"/>
        <v>1.6176968511342689</v>
      </c>
      <c r="G21" s="30">
        <f t="shared" si="1"/>
        <v>1.843421993153004</v>
      </c>
    </row>
    <row r="22" spans="1:7" s="5" customFormat="1" ht="15" customHeight="1" x14ac:dyDescent="0.3">
      <c r="A22" s="26" t="s">
        <v>81</v>
      </c>
      <c r="B22" s="27" t="s">
        <v>60</v>
      </c>
      <c r="C22" s="25">
        <v>30</v>
      </c>
      <c r="D22" s="25">
        <v>14</v>
      </c>
      <c r="E22" s="28">
        <v>16974</v>
      </c>
      <c r="F22" s="29">
        <f t="shared" si="0"/>
        <v>1.7674089784376106</v>
      </c>
      <c r="G22" s="30">
        <f t="shared" si="1"/>
        <v>2.5921998350418285</v>
      </c>
    </row>
    <row r="23" spans="1:7" s="5" customFormat="1" ht="15" customHeight="1" x14ac:dyDescent="0.3">
      <c r="A23" s="26" t="s">
        <v>82</v>
      </c>
      <c r="B23" s="27" t="s">
        <v>83</v>
      </c>
      <c r="C23" s="25">
        <v>28</v>
      </c>
      <c r="D23" s="25">
        <v>9</v>
      </c>
      <c r="E23" s="28">
        <v>12591</v>
      </c>
      <c r="F23" s="29">
        <f t="shared" si="0"/>
        <v>2.2238106584067983</v>
      </c>
      <c r="G23" s="30">
        <f t="shared" si="1"/>
        <v>2.9386069414661269</v>
      </c>
    </row>
    <row r="24" spans="1:7" s="5" customFormat="1" ht="15" customHeight="1" x14ac:dyDescent="0.3">
      <c r="A24" s="26" t="s">
        <v>84</v>
      </c>
      <c r="B24" s="27" t="s">
        <v>56</v>
      </c>
      <c r="C24" s="25">
        <v>39</v>
      </c>
      <c r="D24" s="25">
        <v>0</v>
      </c>
      <c r="E24" s="28">
        <v>12536</v>
      </c>
      <c r="F24" s="29">
        <f t="shared" si="0"/>
        <v>3.1110402042118697</v>
      </c>
      <c r="G24" s="30">
        <f t="shared" si="1"/>
        <v>3.1110402042118697</v>
      </c>
    </row>
    <row r="25" spans="1:7" s="5" customFormat="1" ht="15" customHeight="1" x14ac:dyDescent="0.3">
      <c r="A25" s="26" t="s">
        <v>85</v>
      </c>
      <c r="B25" s="27" t="s">
        <v>39</v>
      </c>
      <c r="C25" s="25">
        <v>23</v>
      </c>
      <c r="D25" s="25">
        <v>26</v>
      </c>
      <c r="E25" s="28">
        <v>9137</v>
      </c>
      <c r="F25" s="29">
        <f t="shared" si="0"/>
        <v>2.5172376053409216</v>
      </c>
      <c r="G25" s="30">
        <f t="shared" si="1"/>
        <v>5.3628105505089199</v>
      </c>
    </row>
    <row r="26" spans="1:7" s="5" customFormat="1" ht="15" customHeight="1" x14ac:dyDescent="0.3">
      <c r="A26" s="26" t="s">
        <v>86</v>
      </c>
      <c r="B26" s="27" t="s">
        <v>16</v>
      </c>
      <c r="C26" s="25">
        <v>40</v>
      </c>
      <c r="D26" s="25">
        <v>15</v>
      </c>
      <c r="E26" s="28">
        <v>18326</v>
      </c>
      <c r="F26" s="29">
        <f t="shared" si="0"/>
        <v>2.1826912583215106</v>
      </c>
      <c r="G26" s="30">
        <f t="shared" si="1"/>
        <v>3.0012004801920771</v>
      </c>
    </row>
    <row r="27" spans="1:7" s="5" customFormat="1" ht="15" customHeight="1" x14ac:dyDescent="0.3">
      <c r="A27" s="26" t="s">
        <v>87</v>
      </c>
      <c r="B27" s="27" t="s">
        <v>24</v>
      </c>
      <c r="C27" s="25">
        <v>77</v>
      </c>
      <c r="D27" s="25">
        <v>16</v>
      </c>
      <c r="E27" s="28">
        <v>33617</v>
      </c>
      <c r="F27" s="29">
        <f t="shared" si="0"/>
        <v>2.2905077788023918</v>
      </c>
      <c r="G27" s="30">
        <f t="shared" si="1"/>
        <v>2.7664574471249663</v>
      </c>
    </row>
    <row r="28" spans="1:7" s="5" customFormat="1" ht="15" customHeight="1" x14ac:dyDescent="0.3">
      <c r="A28" s="26" t="s">
        <v>88</v>
      </c>
      <c r="B28" s="27" t="s">
        <v>89</v>
      </c>
      <c r="C28" s="25">
        <v>274</v>
      </c>
      <c r="D28" s="25">
        <v>29</v>
      </c>
      <c r="E28" s="28">
        <v>204265</v>
      </c>
      <c r="F28" s="29">
        <f t="shared" si="0"/>
        <v>1.3413947568110052</v>
      </c>
      <c r="G28" s="30">
        <f t="shared" si="1"/>
        <v>1.4833671945756737</v>
      </c>
    </row>
    <row r="29" spans="1:7" s="5" customFormat="1" ht="15" customHeight="1" x14ac:dyDescent="0.3">
      <c r="A29" s="26" t="s">
        <v>90</v>
      </c>
      <c r="B29" s="27" t="s">
        <v>44</v>
      </c>
      <c r="C29" s="25">
        <v>138</v>
      </c>
      <c r="D29" s="25">
        <v>37</v>
      </c>
      <c r="E29" s="28">
        <v>90504</v>
      </c>
      <c r="F29" s="29">
        <f t="shared" si="0"/>
        <v>1.5247944842216918</v>
      </c>
      <c r="G29" s="30">
        <f t="shared" si="1"/>
        <v>1.9336161937593919</v>
      </c>
    </row>
    <row r="30" spans="1:7" s="5" customFormat="1" ht="15" customHeight="1" x14ac:dyDescent="0.3">
      <c r="A30" s="26" t="s">
        <v>91</v>
      </c>
      <c r="B30" s="27" t="s">
        <v>55</v>
      </c>
      <c r="C30" s="25">
        <v>1290</v>
      </c>
      <c r="D30" s="25">
        <v>173</v>
      </c>
      <c r="E30" s="28">
        <v>1066961</v>
      </c>
      <c r="F30" s="29">
        <f t="shared" si="0"/>
        <v>1.2090413801441664</v>
      </c>
      <c r="G30" s="30">
        <f t="shared" si="1"/>
        <v>1.3711841388766788</v>
      </c>
    </row>
    <row r="31" spans="1:7" s="5" customFormat="1" ht="15" customHeight="1" x14ac:dyDescent="0.3">
      <c r="A31" s="26" t="s">
        <v>92</v>
      </c>
      <c r="B31" s="27" t="s">
        <v>15</v>
      </c>
      <c r="C31" s="25">
        <v>42</v>
      </c>
      <c r="D31" s="25">
        <v>17</v>
      </c>
      <c r="E31" s="28">
        <v>17134</v>
      </c>
      <c r="F31" s="29">
        <f t="shared" si="0"/>
        <v>2.4512664876853041</v>
      </c>
      <c r="G31" s="30">
        <f t="shared" si="1"/>
        <v>3.443445780319832</v>
      </c>
    </row>
    <row r="32" spans="1:7" s="5" customFormat="1" ht="15" customHeight="1" x14ac:dyDescent="0.3">
      <c r="A32" s="26" t="s">
        <v>93</v>
      </c>
      <c r="B32" s="27" t="s">
        <v>33</v>
      </c>
      <c r="C32" s="25">
        <v>180</v>
      </c>
      <c r="D32" s="25">
        <v>41</v>
      </c>
      <c r="E32" s="28">
        <v>115238</v>
      </c>
      <c r="F32" s="29">
        <f t="shared" si="0"/>
        <v>1.5619847619708778</v>
      </c>
      <c r="G32" s="30">
        <f t="shared" si="1"/>
        <v>1.9177701799753555</v>
      </c>
    </row>
    <row r="33" spans="1:7" s="5" customFormat="1" ht="15" customHeight="1" x14ac:dyDescent="0.3">
      <c r="A33" s="26" t="s">
        <v>94</v>
      </c>
      <c r="B33" s="27" t="s">
        <v>27</v>
      </c>
      <c r="C33" s="25">
        <v>70</v>
      </c>
      <c r="D33" s="25">
        <v>4</v>
      </c>
      <c r="E33" s="28">
        <v>37141</v>
      </c>
      <c r="F33" s="29">
        <f t="shared" si="0"/>
        <v>1.8847096200963893</v>
      </c>
      <c r="G33" s="30">
        <f t="shared" si="1"/>
        <v>1.9924073126733259</v>
      </c>
    </row>
    <row r="34" spans="1:7" s="5" customFormat="1" ht="15" customHeight="1" x14ac:dyDescent="0.3">
      <c r="A34" s="26" t="s">
        <v>96</v>
      </c>
      <c r="B34" s="27" t="s">
        <v>50</v>
      </c>
      <c r="C34" s="25">
        <v>35</v>
      </c>
      <c r="D34" s="25">
        <v>9</v>
      </c>
      <c r="E34" s="28">
        <v>12708</v>
      </c>
      <c r="F34" s="29">
        <f t="shared" si="0"/>
        <v>2.7541706011960971</v>
      </c>
      <c r="G34" s="30">
        <f t="shared" si="1"/>
        <v>3.4623858986465219</v>
      </c>
    </row>
    <row r="35" spans="1:7" s="5" customFormat="1" ht="15" customHeight="1" x14ac:dyDescent="0.3">
      <c r="A35" s="26" t="s">
        <v>97</v>
      </c>
      <c r="B35" s="27" t="s">
        <v>98</v>
      </c>
      <c r="C35" s="25">
        <v>12</v>
      </c>
      <c r="D35" s="25">
        <v>6</v>
      </c>
      <c r="E35" s="28">
        <v>8074</v>
      </c>
      <c r="F35" s="29">
        <f t="shared" ref="F35:F66" si="2">C35/E35*1000</f>
        <v>1.4862521674510776</v>
      </c>
      <c r="G35" s="30">
        <f t="shared" ref="G35:G69" si="3">(C35+D35)/E35*1000</f>
        <v>2.229378251176616</v>
      </c>
    </row>
    <row r="36" spans="1:7" s="5" customFormat="1" ht="15" customHeight="1" x14ac:dyDescent="0.3">
      <c r="A36" s="26" t="s">
        <v>99</v>
      </c>
      <c r="B36" s="27" t="s">
        <v>8</v>
      </c>
      <c r="C36" s="25">
        <v>230</v>
      </c>
      <c r="D36" s="25">
        <v>108</v>
      </c>
      <c r="E36" s="28">
        <v>210274</v>
      </c>
      <c r="F36" s="29">
        <f t="shared" si="2"/>
        <v>1.0938109324024845</v>
      </c>
      <c r="G36" s="30">
        <f t="shared" si="3"/>
        <v>1.6074265006610422</v>
      </c>
    </row>
    <row r="37" spans="1:7" s="5" customFormat="1" ht="15" customHeight="1" x14ac:dyDescent="0.3">
      <c r="A37" s="26" t="s">
        <v>100</v>
      </c>
      <c r="B37" s="27" t="s">
        <v>19</v>
      </c>
      <c r="C37" s="25">
        <v>473</v>
      </c>
      <c r="D37" s="25">
        <v>299</v>
      </c>
      <c r="E37" s="28">
        <v>484031</v>
      </c>
      <c r="F37" s="29">
        <f t="shared" si="2"/>
        <v>0.97721013736723483</v>
      </c>
      <c r="G37" s="30">
        <f t="shared" si="3"/>
        <v>1.5949391671194613</v>
      </c>
    </row>
    <row r="38" spans="1:7" s="5" customFormat="1" ht="15" customHeight="1" x14ac:dyDescent="0.3">
      <c r="A38" s="26" t="s">
        <v>101</v>
      </c>
      <c r="B38" s="27" t="s">
        <v>59</v>
      </c>
      <c r="C38" s="25">
        <v>263</v>
      </c>
      <c r="D38" s="25">
        <v>116</v>
      </c>
      <c r="E38" s="28">
        <v>99891</v>
      </c>
      <c r="F38" s="29">
        <f t="shared" si="2"/>
        <v>2.6328698281126428</v>
      </c>
      <c r="G38" s="30">
        <f t="shared" si="3"/>
        <v>3.7941356078125157</v>
      </c>
    </row>
    <row r="39" spans="1:7" s="5" customFormat="1" ht="15" customHeight="1" x14ac:dyDescent="0.3">
      <c r="A39" s="26" t="s">
        <v>102</v>
      </c>
      <c r="B39" s="27" t="s">
        <v>20</v>
      </c>
      <c r="C39" s="25">
        <v>71</v>
      </c>
      <c r="D39" s="25">
        <v>37</v>
      </c>
      <c r="E39" s="28">
        <v>38974</v>
      </c>
      <c r="F39" s="29">
        <f t="shared" si="2"/>
        <v>1.8217273053830758</v>
      </c>
      <c r="G39" s="30">
        <f t="shared" si="3"/>
        <v>2.7710781546672143</v>
      </c>
    </row>
    <row r="40" spans="1:7" s="5" customFormat="1" ht="15" customHeight="1" x14ac:dyDescent="0.3">
      <c r="A40" s="26" t="s">
        <v>103</v>
      </c>
      <c r="B40" s="31" t="s">
        <v>104</v>
      </c>
      <c r="C40" s="25">
        <v>26</v>
      </c>
      <c r="D40" s="25">
        <v>2</v>
      </c>
      <c r="E40" s="28">
        <v>7977</v>
      </c>
      <c r="F40" s="29">
        <f t="shared" si="2"/>
        <v>3.2593706907358659</v>
      </c>
      <c r="G40" s="30">
        <f t="shared" si="3"/>
        <v>3.5100915131001629</v>
      </c>
    </row>
    <row r="41" spans="1:7" s="5" customFormat="1" ht="15" customHeight="1" x14ac:dyDescent="0.3">
      <c r="A41" s="26" t="s">
        <v>105</v>
      </c>
      <c r="B41" s="27" t="s">
        <v>48</v>
      </c>
      <c r="C41" s="25">
        <v>32</v>
      </c>
      <c r="D41" s="25">
        <v>16</v>
      </c>
      <c r="E41" s="28">
        <v>15720</v>
      </c>
      <c r="F41" s="29">
        <f t="shared" si="2"/>
        <v>2.0356234096692112</v>
      </c>
      <c r="G41" s="30">
        <f t="shared" si="3"/>
        <v>3.0534351145038165</v>
      </c>
    </row>
    <row r="42" spans="1:7" s="5" customFormat="1" ht="15" customHeight="1" x14ac:dyDescent="0.3">
      <c r="A42" s="26" t="s">
        <v>106</v>
      </c>
      <c r="B42" s="27" t="s">
        <v>17</v>
      </c>
      <c r="C42" s="25">
        <v>483</v>
      </c>
      <c r="D42" s="25">
        <v>163</v>
      </c>
      <c r="E42" s="28">
        <v>361697</v>
      </c>
      <c r="F42" s="29">
        <f t="shared" si="2"/>
        <v>1.3353718720365388</v>
      </c>
      <c r="G42" s="30">
        <f t="shared" si="3"/>
        <v>1.7860253195354121</v>
      </c>
    </row>
    <row r="43" spans="1:7" s="5" customFormat="1" ht="15" customHeight="1" x14ac:dyDescent="0.3">
      <c r="A43" s="26" t="s">
        <v>107</v>
      </c>
      <c r="B43" s="27" t="s">
        <v>14</v>
      </c>
      <c r="C43" s="25">
        <v>355</v>
      </c>
      <c r="D43" s="25">
        <v>149</v>
      </c>
      <c r="E43" s="28">
        <v>329750</v>
      </c>
      <c r="F43" s="29">
        <f t="shared" si="2"/>
        <v>1.0765731614859744</v>
      </c>
      <c r="G43" s="30">
        <f t="shared" si="3"/>
        <v>1.5284306292645944</v>
      </c>
    </row>
    <row r="44" spans="1:7" s="5" customFormat="1" ht="15" customHeight="1" x14ac:dyDescent="0.3">
      <c r="A44" s="26" t="s">
        <v>108</v>
      </c>
      <c r="B44" s="27" t="s">
        <v>40</v>
      </c>
      <c r="C44" s="25">
        <v>244</v>
      </c>
      <c r="D44" s="25">
        <v>78</v>
      </c>
      <c r="E44" s="28">
        <v>140759</v>
      </c>
      <c r="F44" s="29">
        <f t="shared" si="2"/>
        <v>1.7334593169886117</v>
      </c>
      <c r="G44" s="30">
        <f t="shared" si="3"/>
        <v>2.2875979511079221</v>
      </c>
    </row>
    <row r="45" spans="1:7" s="5" customFormat="1" ht="15" customHeight="1" x14ac:dyDescent="0.3">
      <c r="A45" s="26" t="s">
        <v>109</v>
      </c>
      <c r="B45" s="27" t="s">
        <v>12</v>
      </c>
      <c r="C45" s="25">
        <v>3205</v>
      </c>
      <c r="D45" s="25">
        <v>0</v>
      </c>
      <c r="E45" s="28">
        <v>1307846</v>
      </c>
      <c r="F45" s="29">
        <f t="shared" si="2"/>
        <v>2.450594336030389</v>
      </c>
      <c r="G45" s="30">
        <f t="shared" si="3"/>
        <v>2.450594336030389</v>
      </c>
    </row>
    <row r="46" spans="1:7" s="5" customFormat="1" ht="15" customHeight="1" x14ac:dyDescent="0.3">
      <c r="A46" s="26" t="s">
        <v>110</v>
      </c>
      <c r="B46" s="27" t="s">
        <v>41</v>
      </c>
      <c r="C46" s="25">
        <v>182</v>
      </c>
      <c r="D46" s="25">
        <v>44</v>
      </c>
      <c r="E46" s="28">
        <v>56944</v>
      </c>
      <c r="F46" s="29">
        <f t="shared" si="2"/>
        <v>3.1961225063220002</v>
      </c>
      <c r="G46" s="30">
        <f t="shared" si="3"/>
        <v>3.9688114638943528</v>
      </c>
    </row>
    <row r="47" spans="1:7" s="5" customFormat="1" ht="15" customHeight="1" x14ac:dyDescent="0.3">
      <c r="A47" s="26" t="s">
        <v>111</v>
      </c>
      <c r="B47" s="27" t="s">
        <v>34</v>
      </c>
      <c r="C47" s="25">
        <v>144</v>
      </c>
      <c r="D47" s="25">
        <v>34</v>
      </c>
      <c r="E47" s="28">
        <v>87264</v>
      </c>
      <c r="F47" s="29">
        <f t="shared" si="2"/>
        <v>1.6501650165016502</v>
      </c>
      <c r="G47" s="30">
        <f t="shared" si="3"/>
        <v>2.03978731206454</v>
      </c>
    </row>
    <row r="48" spans="1:7" s="5" customFormat="1" ht="15" customHeight="1" x14ac:dyDescent="0.3">
      <c r="A48" s="26" t="s">
        <v>112</v>
      </c>
      <c r="B48" s="27" t="s">
        <v>28</v>
      </c>
      <c r="C48" s="25">
        <v>324</v>
      </c>
      <c r="D48" s="25">
        <v>5</v>
      </c>
      <c r="E48" s="28">
        <v>147907</v>
      </c>
      <c r="F48" s="29">
        <f t="shared" si="2"/>
        <v>2.1905656933072808</v>
      </c>
      <c r="G48" s="30">
        <f t="shared" si="3"/>
        <v>2.2243707194385665</v>
      </c>
    </row>
    <row r="49" spans="1:7" s="5" customFormat="1" ht="15" customHeight="1" x14ac:dyDescent="0.3">
      <c r="A49" s="26" t="s">
        <v>113</v>
      </c>
      <c r="B49" s="27" t="s">
        <v>52</v>
      </c>
      <c r="C49" s="25">
        <v>69</v>
      </c>
      <c r="D49" s="25">
        <v>37</v>
      </c>
      <c r="E49" s="28">
        <v>34230</v>
      </c>
      <c r="F49" s="29">
        <f t="shared" si="2"/>
        <v>2.0157756354075373</v>
      </c>
      <c r="G49" s="30">
        <f t="shared" si="3"/>
        <v>3.0966988022202746</v>
      </c>
    </row>
    <row r="50" spans="1:7" s="5" customFormat="1" ht="15" customHeight="1" x14ac:dyDescent="0.3">
      <c r="A50" s="26" t="s">
        <v>114</v>
      </c>
      <c r="B50" s="27" t="s">
        <v>6</v>
      </c>
      <c r="C50" s="25">
        <v>1592</v>
      </c>
      <c r="D50" s="25">
        <v>56</v>
      </c>
      <c r="E50" s="28">
        <v>935806</v>
      </c>
      <c r="F50" s="29">
        <f t="shared" si="2"/>
        <v>1.7012073015133478</v>
      </c>
      <c r="G50" s="30">
        <f t="shared" si="3"/>
        <v>1.7610487643806516</v>
      </c>
    </row>
    <row r="51" spans="1:7" s="5" customFormat="1" x14ac:dyDescent="0.3">
      <c r="A51" s="26" t="s">
        <v>115</v>
      </c>
      <c r="B51" s="27" t="s">
        <v>42</v>
      </c>
      <c r="C51" s="25">
        <v>475</v>
      </c>
      <c r="D51" s="25">
        <v>27</v>
      </c>
      <c r="E51" s="28">
        <v>294514</v>
      </c>
      <c r="F51" s="29">
        <f t="shared" si="2"/>
        <v>1.6128265549345702</v>
      </c>
      <c r="G51" s="30">
        <f t="shared" si="3"/>
        <v>1.7045030117413773</v>
      </c>
    </row>
    <row r="52" spans="1:7" s="5" customFormat="1" ht="15" customHeight="1" x14ac:dyDescent="0.3">
      <c r="A52" s="26" t="s">
        <v>116</v>
      </c>
      <c r="B52" s="27" t="s">
        <v>10</v>
      </c>
      <c r="C52" s="25">
        <v>1562</v>
      </c>
      <c r="D52" s="25">
        <v>245</v>
      </c>
      <c r="E52" s="28">
        <v>913563</v>
      </c>
      <c r="F52" s="29">
        <f t="shared" si="2"/>
        <v>1.7097890348011029</v>
      </c>
      <c r="G52" s="30">
        <f t="shared" si="3"/>
        <v>1.9779697732942338</v>
      </c>
    </row>
    <row r="53" spans="1:7" s="5" customFormat="1" ht="15" customHeight="1" x14ac:dyDescent="0.3">
      <c r="A53" s="26" t="s">
        <v>117</v>
      </c>
      <c r="B53" s="27" t="s">
        <v>30</v>
      </c>
      <c r="C53" s="25">
        <v>719</v>
      </c>
      <c r="D53" s="25">
        <v>8</v>
      </c>
      <c r="E53" s="28">
        <v>562563</v>
      </c>
      <c r="F53" s="29">
        <f t="shared" si="2"/>
        <v>1.2780790773655573</v>
      </c>
      <c r="G53" s="30">
        <f t="shared" si="3"/>
        <v>1.2922997068772741</v>
      </c>
    </row>
    <row r="54" spans="1:7" s="5" customFormat="1" ht="15" customHeight="1" x14ac:dyDescent="0.3">
      <c r="A54" s="26" t="s">
        <v>118</v>
      </c>
      <c r="B54" s="27" t="s">
        <v>13</v>
      </c>
      <c r="C54" s="25">
        <v>731</v>
      </c>
      <c r="D54" s="25">
        <v>175</v>
      </c>
      <c r="E54" s="28">
        <v>395131</v>
      </c>
      <c r="F54" s="29">
        <f t="shared" si="2"/>
        <v>1.850019360667728</v>
      </c>
      <c r="G54" s="30">
        <f t="shared" si="3"/>
        <v>2.2929104524828476</v>
      </c>
    </row>
    <row r="55" spans="1:7" s="5" customFormat="1" ht="15" customHeight="1" x14ac:dyDescent="0.3">
      <c r="A55" s="26" t="s">
        <v>119</v>
      </c>
      <c r="B55" s="27" t="s">
        <v>11</v>
      </c>
      <c r="C55" s="25">
        <v>559</v>
      </c>
      <c r="D55" s="25">
        <v>371</v>
      </c>
      <c r="E55" s="28">
        <v>506622</v>
      </c>
      <c r="F55" s="29">
        <f t="shared" si="2"/>
        <v>1.1033867459368127</v>
      </c>
      <c r="G55" s="30">
        <f t="shared" si="3"/>
        <v>1.8356881461918353</v>
      </c>
    </row>
    <row r="56" spans="1:7" s="5" customFormat="1" ht="15" customHeight="1" x14ac:dyDescent="0.3">
      <c r="A56" s="26" t="s">
        <v>120</v>
      </c>
      <c r="B56" s="27" t="s">
        <v>38</v>
      </c>
      <c r="C56" s="25">
        <v>129</v>
      </c>
      <c r="D56" s="25">
        <v>23</v>
      </c>
      <c r="E56" s="28">
        <v>63169</v>
      </c>
      <c r="F56" s="29">
        <f t="shared" si="2"/>
        <v>2.0421409235542751</v>
      </c>
      <c r="G56" s="30">
        <f t="shared" si="3"/>
        <v>2.4062435688391455</v>
      </c>
    </row>
    <row r="57" spans="1:7" s="5" customFormat="1" ht="15" customHeight="1" x14ac:dyDescent="0.3">
      <c r="A57" s="26" t="s">
        <v>121</v>
      </c>
      <c r="B57" s="27" t="s">
        <v>37</v>
      </c>
      <c r="C57" s="25">
        <v>205</v>
      </c>
      <c r="D57" s="25">
        <v>42</v>
      </c>
      <c r="E57" s="28">
        <v>186269</v>
      </c>
      <c r="F57" s="29">
        <f t="shared" si="2"/>
        <v>1.1005588691623407</v>
      </c>
      <c r="G57" s="30">
        <f t="shared" si="3"/>
        <v>1.3260392228443809</v>
      </c>
    </row>
    <row r="58" spans="1:7" s="5" customFormat="1" ht="15" customHeight="1" x14ac:dyDescent="0.3">
      <c r="A58" s="26" t="s">
        <v>122</v>
      </c>
      <c r="B58" s="27" t="s">
        <v>51</v>
      </c>
      <c r="C58" s="25">
        <v>354</v>
      </c>
      <c r="D58" s="25">
        <v>128</v>
      </c>
      <c r="E58" s="28">
        <v>288097</v>
      </c>
      <c r="F58" s="29">
        <f t="shared" si="2"/>
        <v>1.2287528158918697</v>
      </c>
      <c r="G58" s="30">
        <f t="shared" si="3"/>
        <v>1.6730476193781956</v>
      </c>
    </row>
    <row r="59" spans="1:7" s="5" customFormat="1" ht="15" customHeight="1" x14ac:dyDescent="0.3">
      <c r="A59" s="26" t="s">
        <v>123</v>
      </c>
      <c r="B59" s="27" t="s">
        <v>3</v>
      </c>
      <c r="C59" s="25">
        <v>406</v>
      </c>
      <c r="D59" s="25">
        <v>132</v>
      </c>
      <c r="E59" s="28">
        <v>231718</v>
      </c>
      <c r="F59" s="29">
        <f t="shared" si="2"/>
        <v>1.7521297439128596</v>
      </c>
      <c r="G59" s="30">
        <f t="shared" si="3"/>
        <v>2.3217876902096513</v>
      </c>
    </row>
    <row r="60" spans="1:7" s="5" customFormat="1" ht="15" customHeight="1" x14ac:dyDescent="0.3">
      <c r="A60" s="26" t="s">
        <v>124</v>
      </c>
      <c r="B60" s="27" t="s">
        <v>58</v>
      </c>
      <c r="C60" s="25">
        <v>348</v>
      </c>
      <c r="D60" s="25">
        <v>59</v>
      </c>
      <c r="E60" s="28">
        <v>293057</v>
      </c>
      <c r="F60" s="29">
        <f t="shared" si="2"/>
        <v>1.1874822986654474</v>
      </c>
      <c r="G60" s="30">
        <f t="shared" si="3"/>
        <v>1.3888083205656239</v>
      </c>
    </row>
    <row r="61" spans="1:7" s="5" customFormat="1" ht="15" customHeight="1" x14ac:dyDescent="0.3">
      <c r="A61" s="26" t="s">
        <v>125</v>
      </c>
      <c r="B61" s="27" t="s">
        <v>35</v>
      </c>
      <c r="C61" s="25">
        <v>228</v>
      </c>
      <c r="D61" s="25">
        <v>138</v>
      </c>
      <c r="E61" s="28">
        <v>79467</v>
      </c>
      <c r="F61" s="29">
        <f t="shared" si="2"/>
        <v>2.8691154818981466</v>
      </c>
      <c r="G61" s="30">
        <f t="shared" si="3"/>
        <v>4.6056853788364975</v>
      </c>
    </row>
    <row r="62" spans="1:7" s="5" customFormat="1" ht="15" customHeight="1" x14ac:dyDescent="0.3">
      <c r="A62" s="26" t="s">
        <v>126</v>
      </c>
      <c r="B62" s="27" t="s">
        <v>21</v>
      </c>
      <c r="C62" s="25">
        <v>146</v>
      </c>
      <c r="D62" s="25">
        <v>49</v>
      </c>
      <c r="E62" s="28">
        <v>124991</v>
      </c>
      <c r="F62" s="29">
        <f t="shared" si="2"/>
        <v>1.1680841020553479</v>
      </c>
      <c r="G62" s="30">
        <f t="shared" si="3"/>
        <v>1.5601123280876223</v>
      </c>
    </row>
    <row r="63" spans="1:7" s="5" customFormat="1" ht="15" customHeight="1" x14ac:dyDescent="0.3">
      <c r="A63" s="26" t="s">
        <v>127</v>
      </c>
      <c r="B63" s="27" t="s">
        <v>46</v>
      </c>
      <c r="C63" s="25">
        <v>50</v>
      </c>
      <c r="D63" s="25">
        <v>18</v>
      </c>
      <c r="E63" s="28">
        <v>38559</v>
      </c>
      <c r="F63" s="29">
        <f t="shared" si="2"/>
        <v>1.296714126403693</v>
      </c>
      <c r="G63" s="30">
        <f t="shared" si="3"/>
        <v>1.7635312119090225</v>
      </c>
    </row>
    <row r="64" spans="1:7" s="5" customFormat="1" ht="15" customHeight="1" x14ac:dyDescent="0.3">
      <c r="A64" s="26" t="s">
        <v>128</v>
      </c>
      <c r="B64" s="27" t="s">
        <v>54</v>
      </c>
      <c r="C64" s="25">
        <v>31</v>
      </c>
      <c r="D64" s="25">
        <v>13</v>
      </c>
      <c r="E64" s="28">
        <v>14680</v>
      </c>
      <c r="F64" s="29">
        <f t="shared" si="2"/>
        <v>2.111716621253406</v>
      </c>
      <c r="G64" s="30">
        <f t="shared" si="3"/>
        <v>2.9972752043596729</v>
      </c>
    </row>
    <row r="65" spans="1:8" s="5" customFormat="1" ht="15" customHeight="1" x14ac:dyDescent="0.3">
      <c r="A65" s="26" t="s">
        <v>129</v>
      </c>
      <c r="B65" s="27" t="s">
        <v>130</v>
      </c>
      <c r="C65" s="25">
        <v>21</v>
      </c>
      <c r="D65" s="25">
        <v>13</v>
      </c>
      <c r="E65" s="28">
        <v>16137</v>
      </c>
      <c r="F65" s="29">
        <f t="shared" si="2"/>
        <v>1.3013571295779884</v>
      </c>
      <c r="G65" s="30">
        <f t="shared" si="3"/>
        <v>2.1069591621738861</v>
      </c>
    </row>
    <row r="66" spans="1:8" s="5" customFormat="1" ht="15" customHeight="1" x14ac:dyDescent="0.3">
      <c r="A66" s="26" t="s">
        <v>131</v>
      </c>
      <c r="B66" s="27" t="s">
        <v>31</v>
      </c>
      <c r="C66" s="25">
        <v>434</v>
      </c>
      <c r="D66" s="25">
        <v>0</v>
      </c>
      <c r="E66" s="28">
        <v>242369</v>
      </c>
      <c r="F66" s="29">
        <f t="shared" si="2"/>
        <v>1.7906580462022785</v>
      </c>
      <c r="G66" s="30">
        <f t="shared" si="3"/>
        <v>1.7906580462022785</v>
      </c>
    </row>
    <row r="67" spans="1:8" s="5" customFormat="1" ht="15" customHeight="1" x14ac:dyDescent="0.3">
      <c r="A67" s="26" t="s">
        <v>132</v>
      </c>
      <c r="B67" s="27" t="s">
        <v>133</v>
      </c>
      <c r="C67" s="25">
        <v>70</v>
      </c>
      <c r="D67" s="25">
        <v>31</v>
      </c>
      <c r="E67" s="28">
        <v>36168</v>
      </c>
      <c r="F67" s="29">
        <f t="shared" ref="F67:F69" si="4">C67/E67*1000</f>
        <v>1.9354125193541252</v>
      </c>
      <c r="G67" s="30">
        <f t="shared" si="3"/>
        <v>2.7925237779252381</v>
      </c>
    </row>
    <row r="68" spans="1:8" s="5" customFormat="1" ht="15" customHeight="1" x14ac:dyDescent="0.3">
      <c r="A68" s="26" t="s">
        <v>134</v>
      </c>
      <c r="B68" s="27" t="s">
        <v>32</v>
      </c>
      <c r="C68" s="25">
        <v>184</v>
      </c>
      <c r="D68" s="25">
        <v>30</v>
      </c>
      <c r="E68" s="28">
        <v>77184</v>
      </c>
      <c r="F68" s="29">
        <f t="shared" si="4"/>
        <v>2.3839137645107793</v>
      </c>
      <c r="G68" s="30">
        <f t="shared" si="3"/>
        <v>2.7725953565505805</v>
      </c>
    </row>
    <row r="69" spans="1:8" s="5" customFormat="1" ht="15" customHeight="1" x14ac:dyDescent="0.3">
      <c r="A69" s="26" t="s">
        <v>135</v>
      </c>
      <c r="B69" s="27" t="s">
        <v>23</v>
      </c>
      <c r="C69" s="25">
        <v>52</v>
      </c>
      <c r="D69" s="25">
        <v>10</v>
      </c>
      <c r="E69" s="28">
        <v>21898</v>
      </c>
      <c r="F69" s="29">
        <f t="shared" si="4"/>
        <v>2.3746460864005843</v>
      </c>
      <c r="G69" s="30">
        <f t="shared" si="3"/>
        <v>2.8313087953237739</v>
      </c>
    </row>
    <row r="70" spans="1:8" s="10" customFormat="1" x14ac:dyDescent="0.3">
      <c r="A70" s="21" t="s">
        <v>136</v>
      </c>
      <c r="B70" s="19"/>
      <c r="C70" s="22">
        <f>SUM(C3:C69)</f>
        <v>22947</v>
      </c>
      <c r="D70" s="22">
        <f>SUM(D3:D69)</f>
        <v>4494</v>
      </c>
      <c r="E70" s="20">
        <f>SUM(E3:E69)</f>
        <v>13929547</v>
      </c>
      <c r="F70" s="23" t="s">
        <v>143</v>
      </c>
      <c r="G70" s="24" t="s">
        <v>144</v>
      </c>
      <c r="H70" s="9"/>
    </row>
    <row r="71" spans="1:8" s="10" customFormat="1" x14ac:dyDescent="0.3">
      <c r="A71" s="5"/>
      <c r="B71" s="5"/>
      <c r="C71" s="18"/>
      <c r="D71" s="18"/>
      <c r="E71" s="17"/>
      <c r="F71" s="11"/>
      <c r="G71" s="11"/>
      <c r="H71" s="4"/>
    </row>
    <row r="72" spans="1:8" s="10" customFormat="1" x14ac:dyDescent="0.3">
      <c r="E72" s="17"/>
      <c r="F72" s="13"/>
      <c r="G72" s="13"/>
      <c r="H72" s="12"/>
    </row>
    <row r="73" spans="1:8" s="10" customFormat="1" x14ac:dyDescent="0.3">
      <c r="A73" s="7"/>
      <c r="B73" s="8"/>
      <c r="C73" s="8"/>
      <c r="D73" s="8"/>
      <c r="E73" s="17"/>
      <c r="F73" s="6"/>
      <c r="G73" s="6"/>
      <c r="H73" s="9"/>
    </row>
    <row r="74" spans="1:8" s="10" customFormat="1" x14ac:dyDescent="0.3">
      <c r="A74" s="7"/>
      <c r="B74" s="8"/>
      <c r="C74" s="8"/>
      <c r="D74" s="8"/>
      <c r="E74" s="17"/>
      <c r="F74" s="6"/>
      <c r="G74" s="6"/>
      <c r="H74" s="9"/>
    </row>
    <row r="75" spans="1:8" x14ac:dyDescent="0.3">
      <c r="A75" s="7"/>
      <c r="B75" s="8"/>
      <c r="C75" s="8"/>
      <c r="D75" s="8"/>
      <c r="F75" s="6"/>
      <c r="G75" s="6"/>
      <c r="H75" s="9"/>
    </row>
    <row r="76" spans="1:8" x14ac:dyDescent="0.3">
      <c r="A76" s="7"/>
      <c r="B76" s="8"/>
      <c r="D76" s="8"/>
      <c r="F76" s="6"/>
      <c r="G76" s="6"/>
      <c r="H76" s="9"/>
    </row>
    <row r="78" spans="1:8" x14ac:dyDescent="0.3">
      <c r="A78" s="7"/>
    </row>
  </sheetData>
  <conditionalFormatting sqref="F73:G76 F70:G70">
    <cfRule type="expression" dxfId="16" priority="62" stopIfTrue="1">
      <formula>NOT(ISERROR(SEARCH("County",F70)))</formula>
    </cfRule>
  </conditionalFormatting>
  <pageMargins left="0.7" right="0.7" top="0.75" bottom="0.75" header="0.3" footer="0.3"/>
  <pageSetup scale="58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 Ratios</vt:lpstr>
    </vt:vector>
  </TitlesOfParts>
  <Company>Florida Department of Law Enforcement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Sheats, Melanie</dc:creator>
  <cp:lastModifiedBy>Baker, Rebecca</cp:lastModifiedBy>
  <cp:lastPrinted>2023-02-02T19:00:43Z</cp:lastPrinted>
  <dcterms:created xsi:type="dcterms:W3CDTF">2022-03-16T15:28:32Z</dcterms:created>
  <dcterms:modified xsi:type="dcterms:W3CDTF">2024-04-16T18:41:42Z</dcterms:modified>
</cp:coreProperties>
</file>