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fdle.net\cjp\CJST\Information Technology\CJAP\CJAP Reports - Working Files\2022 CJAP Working Files\4 - Final Reports_Drafts_Ready for Review\Ratios\"/>
    </mc:Choice>
  </mc:AlternateContent>
  <xr:revisionPtr revIDLastSave="0" documentId="8_{24FBDA7B-37D7-4A4F-BBA6-472EC5A082F3}" xr6:coauthVersionLast="36" xr6:coauthVersionMax="36" xr10:uidLastSave="{00000000-0000-0000-0000-000000000000}"/>
  <bookViews>
    <workbookView xWindow="0" yWindow="0" windowWidth="25776" windowHeight="17592" xr2:uid="{D28A8466-39F2-4973-9374-3F9244604070}"/>
  </bookViews>
  <sheets>
    <sheet name="2021 SO Ratios" sheetId="1" r:id="rId1"/>
  </sheets>
  <definedNames>
    <definedName name="_xlnm._FilterDatabase" localSheetId="0" hidden="1">'2021 SO Ratios'!$A$2:$G$2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/>
  <c r="E70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 l="1"/>
  <c r="G70" i="1"/>
</calcChain>
</file>

<file path=xl/sharedStrings.xml><?xml version="1.0" encoding="utf-8"?>
<sst xmlns="http://schemas.openxmlformats.org/spreadsheetml/2006/main" count="143" uniqueCount="143">
  <si>
    <t>Agency</t>
  </si>
  <si>
    <t>County</t>
  </si>
  <si>
    <t>Alachua</t>
  </si>
  <si>
    <t>Seminole</t>
  </si>
  <si>
    <t>Calhoun</t>
  </si>
  <si>
    <t>Franklin</t>
  </si>
  <si>
    <t>Orange</t>
  </si>
  <si>
    <t>Desoto</t>
  </si>
  <si>
    <t>Lake</t>
  </si>
  <si>
    <t>Duval</t>
  </si>
  <si>
    <t>Palm Beach</t>
  </si>
  <si>
    <t>Polk</t>
  </si>
  <si>
    <t>Miami-Dade</t>
  </si>
  <si>
    <t>Pinellas</t>
  </si>
  <si>
    <t>Marion</t>
  </si>
  <si>
    <t>Holmes</t>
  </si>
  <si>
    <t>Hardee</t>
  </si>
  <si>
    <t>Manatee</t>
  </si>
  <si>
    <t>Flagler</t>
  </si>
  <si>
    <t>Lee</t>
  </si>
  <si>
    <t>Levy</t>
  </si>
  <si>
    <t>Sumter</t>
  </si>
  <si>
    <t>Gadsden</t>
  </si>
  <si>
    <t>Washington</t>
  </si>
  <si>
    <t>Hendry</t>
  </si>
  <si>
    <t>Brevard</t>
  </si>
  <si>
    <t>Broward</t>
  </si>
  <si>
    <t>Jackson</t>
  </si>
  <si>
    <t>Okaloosa</t>
  </si>
  <si>
    <t>Dixie</t>
  </si>
  <si>
    <t>Pasco</t>
  </si>
  <si>
    <t>Volusia</t>
  </si>
  <si>
    <t>Walton</t>
  </si>
  <si>
    <t>Indian River</t>
  </si>
  <si>
    <t>Nassau</t>
  </si>
  <si>
    <t>St. Lucie</t>
  </si>
  <si>
    <t>Clay</t>
  </si>
  <si>
    <t>Santa Rosa</t>
  </si>
  <si>
    <t>Putnam</t>
  </si>
  <si>
    <t>Hamilton</t>
  </si>
  <si>
    <t>Martin</t>
  </si>
  <si>
    <t>Monroe</t>
  </si>
  <si>
    <t>Osceola</t>
  </si>
  <si>
    <t>Columbia</t>
  </si>
  <si>
    <t>Highlands</t>
  </si>
  <si>
    <t>Bradford</t>
  </si>
  <si>
    <t>Suwannee</t>
  </si>
  <si>
    <t>Bay</t>
  </si>
  <si>
    <t>Madison</t>
  </si>
  <si>
    <t>Collier</t>
  </si>
  <si>
    <t>Jefferson</t>
  </si>
  <si>
    <t>Sarasota</t>
  </si>
  <si>
    <t>Okeechobee</t>
  </si>
  <si>
    <t>Escambia</t>
  </si>
  <si>
    <t>Taylor</t>
  </si>
  <si>
    <t>Hillsborough</t>
  </si>
  <si>
    <t>Gulf</t>
  </si>
  <si>
    <t>Charlotte</t>
  </si>
  <si>
    <t>St. Johns</t>
  </si>
  <si>
    <t>Leon</t>
  </si>
  <si>
    <t>Gilchrist</t>
  </si>
  <si>
    <t>Alachua County Sheriff's Office</t>
  </si>
  <si>
    <t>Baker County Sheriff's Office</t>
  </si>
  <si>
    <t>Baker</t>
  </si>
  <si>
    <t>Bay County Sheriff's Office</t>
  </si>
  <si>
    <t>Bradford County Sheriff's Office</t>
  </si>
  <si>
    <t>Brevard County Sheriff's Office</t>
  </si>
  <si>
    <t>Broward County Sheriff's Office</t>
  </si>
  <si>
    <t>Calhoun County Sheriff's Office</t>
  </si>
  <si>
    <t>Charlotte County Sheriff's Office</t>
  </si>
  <si>
    <t>Citrus County Sheriff's Office</t>
  </si>
  <si>
    <t>Citrus</t>
  </si>
  <si>
    <t>Clay County Sheriff's Office</t>
  </si>
  <si>
    <t>Collier County Sheriff's Office</t>
  </si>
  <si>
    <t>Columbia County Sheriff's Office</t>
  </si>
  <si>
    <t>Desoto County Sheriff's Office</t>
  </si>
  <si>
    <t>Dixie County Sheriff's Office</t>
  </si>
  <si>
    <t>Escambia County Sheriff's Office</t>
  </si>
  <si>
    <t>Flagler County Sheriff's Office</t>
  </si>
  <si>
    <t>Franklin County Sheriff's Office</t>
  </si>
  <si>
    <t>Gadsden County Sheriff's Office</t>
  </si>
  <si>
    <t>Gilchrist County Sheriff's Office</t>
  </si>
  <si>
    <t>Glades County Sheriff's Office</t>
  </si>
  <si>
    <t>Glades</t>
  </si>
  <si>
    <t>Gulf County Sheriff's Office</t>
  </si>
  <si>
    <t>Hamilton County Sheriff's Office</t>
  </si>
  <si>
    <t>Hardee County Sheriff's Office</t>
  </si>
  <si>
    <t>Hendry County Sheriff's Office</t>
  </si>
  <si>
    <t>Hernando County Sheriff's Office</t>
  </si>
  <si>
    <t>Hernando</t>
  </si>
  <si>
    <t>Highlands County Sheriff's Office</t>
  </si>
  <si>
    <t>Hillsborough County Sheriff's Office</t>
  </si>
  <si>
    <t>Holmes County Sheriff's Office</t>
  </si>
  <si>
    <t>Indian River County Sheriff's Office</t>
  </si>
  <si>
    <t>Jackson County Sheriff's Office</t>
  </si>
  <si>
    <t>Jacksonville Sheriff's Office</t>
  </si>
  <si>
    <t>Jefferson County Sheriff's Office</t>
  </si>
  <si>
    <t>Lafayette County Sheriff's Office</t>
  </si>
  <si>
    <t>Lafayette</t>
  </si>
  <si>
    <t>Lake County Sheriff's Office</t>
  </si>
  <si>
    <t>Lee County Sheriff's Office</t>
  </si>
  <si>
    <t>Leon County Sheriff's Office</t>
  </si>
  <si>
    <t>Levy County Sheriff's Office</t>
  </si>
  <si>
    <t>Liberty County Sheriff's Office</t>
  </si>
  <si>
    <t>Liberty</t>
  </si>
  <si>
    <t>Madison County Sheriff's Office</t>
  </si>
  <si>
    <t>Manatee County Sheriff's Office</t>
  </si>
  <si>
    <t>Marion County Sheriff's Office</t>
  </si>
  <si>
    <t>Martin County Sheriff's Office</t>
  </si>
  <si>
    <t>Miami-Dade Police Department</t>
  </si>
  <si>
    <t>Monroe County Sheriff's Office</t>
  </si>
  <si>
    <t>Nassau County Sheriff's Office</t>
  </si>
  <si>
    <t>Okaloosa County Sheriff's Office</t>
  </si>
  <si>
    <t>Okeechobee County Sheriff's Office</t>
  </si>
  <si>
    <t>Orange County Sheriff's Office</t>
  </si>
  <si>
    <t>Osceola County Sheriff's Office</t>
  </si>
  <si>
    <t>Palm Beach County Sheriff's Office</t>
  </si>
  <si>
    <t>Pasco County Sheriff's Office</t>
  </si>
  <si>
    <t>Pinellas County Sheriff's Office</t>
  </si>
  <si>
    <t>Polk County Sheriff's Office</t>
  </si>
  <si>
    <t>Putnam County Sheriff's Office</t>
  </si>
  <si>
    <t>Santa Rosa County Sheriff's Office</t>
  </si>
  <si>
    <t>Sarasota County Sheriff's Office</t>
  </si>
  <si>
    <t>Seminole County Sheriff's Office</t>
  </si>
  <si>
    <t>St. Johns County Sheriff's Office</t>
  </si>
  <si>
    <t>St. Lucie County Sheriff's Office</t>
  </si>
  <si>
    <t>Sumter County Sheriff's Office</t>
  </si>
  <si>
    <t>Suwannee County Sheriff's Office</t>
  </si>
  <si>
    <t>Taylor County Sheriff's Office</t>
  </si>
  <si>
    <t>Union County Sheriff's Office</t>
  </si>
  <si>
    <t>Union</t>
  </si>
  <si>
    <t>Volusia County Sheriff's Office</t>
  </si>
  <si>
    <t>Wakulla County Sheriff's Office</t>
  </si>
  <si>
    <t>Wakulla</t>
  </si>
  <si>
    <t>Walton County Sheriff's Office</t>
  </si>
  <si>
    <t>Washington County Sheriff's Office</t>
  </si>
  <si>
    <r>
      <t xml:space="preserve">Ratio Per 1000
</t>
    </r>
    <r>
      <rPr>
        <b/>
        <sz val="10"/>
        <color theme="0"/>
        <rFont val="Arial"/>
        <family val="2"/>
      </rPr>
      <t>(LE + Concurrent)</t>
    </r>
  </si>
  <si>
    <r>
      <t xml:space="preserve">Officer Count
</t>
    </r>
    <r>
      <rPr>
        <b/>
        <sz val="10"/>
        <color theme="0"/>
        <rFont val="Arial"/>
        <family val="2"/>
      </rPr>
      <t>(LE Only)</t>
    </r>
  </si>
  <si>
    <r>
      <t xml:space="preserve">Officer Count
</t>
    </r>
    <r>
      <rPr>
        <b/>
        <sz val="10"/>
        <color theme="0"/>
        <rFont val="Arial"/>
        <family val="2"/>
      </rPr>
      <t>(Concurrent Only)</t>
    </r>
  </si>
  <si>
    <r>
      <t xml:space="preserve">Ratio Per 1000
</t>
    </r>
    <r>
      <rPr>
        <b/>
        <sz val="10"/>
        <color theme="0"/>
        <rFont val="Arial"/>
        <family val="2"/>
      </rPr>
      <t>(LE Only)</t>
    </r>
  </si>
  <si>
    <r>
      <t xml:space="preserve">Total Population
</t>
    </r>
    <r>
      <rPr>
        <b/>
        <sz val="10"/>
        <color theme="0"/>
        <rFont val="Arial"/>
        <family val="2"/>
      </rPr>
      <t>(Unincorporated)</t>
    </r>
  </si>
  <si>
    <t>Sheriff's Offices - Ratios 2022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</si>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</sst>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3" tint="-0.499984740745262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ck">
        <color theme="0"/>
      </right>
      <top style="medium">
        <color rgb="FF000000"/>
      </top>
      <bottom style="thick">
        <color theme="0"/>
      </bottom>
      <diagonal/>
    </border>
    <border>
      <left style="medium">
        <color indexed="64"/>
      </left>
      <right/>
      <top style="medium">
        <color rgb="FF000000"/>
      </top>
      <bottom style="thick">
        <color theme="0"/>
      </bottom>
      <diagonal/>
    </border>
    <border>
      <left/>
      <right style="thick">
        <color theme="0"/>
      </right>
      <top style="medium">
        <color rgb="FF000000"/>
      </top>
      <bottom style="thick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000000"/>
      </top>
      <bottom style="thick">
        <color theme="0"/>
      </bottom>
      <diagonal/>
    </border>
    <border>
      <left/>
      <right/>
      <top style="medium">
        <color rgb="FF00000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medium">
        <color rgb="FF00000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7" fillId="0" borderId="4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Font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" fontId="0" fillId="0" borderId="0" xfId="0" applyNumberFormat="1"/>
    <xf numFmtId="37" fontId="3" fillId="0" borderId="0" xfId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7" fillId="0" borderId="12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12" fillId="0" borderId="11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 applyProtection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8" fillId="0" borderId="0" xfId="3" applyAlignment="1">
      <alignment horizontal="center"/>
    </xf>
  </cellXfs>
  <cellStyles count="4">
    <cellStyle name="Comma" xfId="1" builtinId="3"/>
    <cellStyle name="Normal" xfId="0" builtinId="0"/>
    <cellStyle name="Normal 2" xfId="3" xr:uid="{AF3AB0CF-0894-488E-9E6D-839D39FFFF08}"/>
    <cellStyle name="Normal 6" xfId="2" xr:uid="{55FF0C6C-F23E-4B59-82A7-0DA09B90DFBF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ck">
          <color theme="0"/>
        </right>
        <top style="thin">
          <color theme="0"/>
        </top>
        <bottom style="thin">
          <color theme="0"/>
        </bottom>
      </border>
    </dxf>
    <dxf>
      <font>
        <b/>
        <i/>
      </font>
    </dxf>
    <dxf>
      <font>
        <outline val="0"/>
        <shadow val="0"/>
        <u val="none"/>
        <vertAlign val="baseline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  <border>
        <top style="thick">
          <color theme="0"/>
        </top>
      </border>
    </dxf>
    <dxf>
      <font>
        <b/>
        <color theme="0"/>
      </font>
      <fill>
        <patternFill patternType="solid">
          <fgColor theme="3" tint="-0.499984740745262"/>
          <bgColor theme="3" tint="-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9847407452621"/>
          <bgColor theme="0" tint="-0.14999847407452621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CJAP" pivot="0" count="7" xr9:uid="{60900F14-8EEB-4B5B-821E-1082F8CBDF94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6DD9F2-1550-41E5-861C-4E7486C09AA7}" name="Table13" displayName="Table13" ref="A2:G70" totalsRowCount="1" headerRowDxfId="16" dataDxfId="15">
  <autoFilter ref="A2:G69" xr:uid="{36EBACB5-0E27-4A6B-A8D0-FEDDB30A49FE}"/>
  <sortState ref="A3:G69">
    <sortCondition ref="B2:B69"/>
  </sortState>
  <tableColumns count="7">
    <tableColumn id="1" xr3:uid="{12632D87-12BF-4DA9-8D2C-7646EDD45E16}" name="Agency" totalsRowLabel="Total: " dataDxfId="13" totalsRowDxfId="12"/>
    <tableColumn id="2" xr3:uid="{B21AED84-6409-4BCA-A4E3-4933B14A3E99}" name="County" dataDxfId="11" totalsRowDxfId="10"/>
    <tableColumn id="3" xr3:uid="{921332DE-5567-4C64-9A3A-82D5D15ED646}" name="Officer Count_x000a_(LE Only)" totalsRowFunction="custom" dataDxfId="9" totalsRowDxfId="8" dataCellStyle="Normal 2">
      <totalsRowFormula>SUM(C3:C69)</totalsRowFormula>
    </tableColumn>
    <tableColumn id="7" xr3:uid="{100260E6-2839-4BC8-B0FB-C27BF8568BE6}" name="Officer Count_x000a_(Concurrent Only)" totalsRowFunction="custom" dataDxfId="7" totalsRowDxfId="6" dataCellStyle="Normal 6">
      <totalsRowFormula>SUM(D3:D69)</totalsRowFormula>
    </tableColumn>
    <tableColumn id="4" xr3:uid="{D98F2DCD-6C94-461C-9A19-04CD1BA2F3C7}" name="Total Population_x000a_(Unincorporated)" totalsRowFunction="custom" dataDxfId="5" totalsRowDxfId="4" dataCellStyle="Normal">
      <totalsRowFormula>SUM(E3:E69)</totalsRowFormula>
    </tableColumn>
    <tableColumn id="10" xr3:uid="{EF57F2B3-6BCA-4B83-BC2B-402015339770}" name="Ratio Per 1000_x000a_(LE Only)" totalsRowFunction="custom" dataDxfId="3" totalsRowDxfId="2" dataCellStyle="Comma">
      <calculatedColumnFormula>C3/E3*1000</calculatedColumnFormula>
      <totalsRowFormula>SUM(F3:F69)</totalsRowFormula>
    </tableColumn>
    <tableColumn id="5" xr3:uid="{64B919F6-6098-48AC-9636-3FE68E6D125A}" name="Ratio Per 1000_x000a_(LE + Concurrent)" totalsRowFunction="custom" dataDxfId="1" totalsRowDxfId="0">
      <calculatedColumnFormula>(C3+D3)/E3*1000</calculatedColumnFormula>
      <totalsRowFormula>SUM(G3:G69)</totalsRowFormula>
    </tableColumn>
  </tableColumns>
  <tableStyleInfo name="CJAP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5EE35-ED28-4DE8-89B3-5E1243B4819D}">
  <dimension ref="A1:I78"/>
  <sheetViews>
    <sheetView tabSelected="1" zoomScaleNormal="100" workbookViewId="0">
      <pane ySplit="2" topLeftCell="A3" activePane="bottomLeft" state="frozen"/>
      <selection pane="bottomLeft" activeCell="D27" sqref="D27"/>
    </sheetView>
  </sheetViews>
  <sheetFormatPr defaultRowHeight="14.4" x14ac:dyDescent="0.3"/>
  <cols>
    <col min="1" max="1" width="45.6640625" customWidth="1"/>
    <col min="2" max="2" width="12.6640625" style="2" customWidth="1"/>
    <col min="3" max="3" width="16.5546875" style="2" customWidth="1"/>
    <col min="4" max="4" width="20.109375" style="2" customWidth="1"/>
    <col min="5" max="5" width="21.109375" style="2" customWidth="1"/>
    <col min="6" max="6" width="17.5546875" style="22" customWidth="1"/>
    <col min="7" max="7" width="20.88671875" style="22" customWidth="1"/>
    <col min="8" max="8" width="15.109375" style="3" customWidth="1"/>
    <col min="9" max="9" width="9.88671875" bestFit="1" customWidth="1"/>
  </cols>
  <sheetData>
    <row r="1" spans="1:9" ht="25.5" customHeight="1" thickBot="1" x14ac:dyDescent="0.35">
      <c r="A1" s="1" t="s">
        <v>141</v>
      </c>
      <c r="C1" s="25"/>
      <c r="E1" s="25"/>
      <c r="F1" s="25"/>
      <c r="G1" s="25"/>
      <c r="H1" s="24"/>
      <c r="I1" s="24"/>
    </row>
    <row r="2" spans="1:9" s="7" customFormat="1" ht="49.5" customHeight="1" thickBot="1" x14ac:dyDescent="0.35">
      <c r="A2" s="4" t="s">
        <v>0</v>
      </c>
      <c r="B2" s="4" t="s">
        <v>1</v>
      </c>
      <c r="C2" s="5" t="s">
        <v>137</v>
      </c>
      <c r="D2" s="23" t="s">
        <v>138</v>
      </c>
      <c r="E2" s="26" t="s">
        <v>140</v>
      </c>
      <c r="F2" s="27" t="s">
        <v>139</v>
      </c>
      <c r="G2" s="6" t="s">
        <v>136</v>
      </c>
      <c r="H2" s="24"/>
    </row>
    <row r="3" spans="1:9" s="9" customFormat="1" ht="15" customHeight="1" thickTop="1" x14ac:dyDescent="0.3">
      <c r="A3" s="10" t="s">
        <v>61</v>
      </c>
      <c r="B3" s="11" t="s">
        <v>2</v>
      </c>
      <c r="C3" s="39">
        <v>217</v>
      </c>
      <c r="D3" s="34">
        <v>90</v>
      </c>
      <c r="E3" s="30">
        <v>124408</v>
      </c>
      <c r="F3" s="28">
        <f t="shared" ref="F3:F34" si="0">C3/E3*1000</f>
        <v>1.7442608192399203</v>
      </c>
      <c r="G3" s="13">
        <f t="shared" ref="G3:G34" si="1">(C3+D3)/E3*1000</f>
        <v>2.4676869654684586</v>
      </c>
    </row>
    <row r="4" spans="1:9" s="9" customFormat="1" ht="15" customHeight="1" x14ac:dyDescent="0.3">
      <c r="A4" s="10" t="s">
        <v>62</v>
      </c>
      <c r="B4" s="11" t="s">
        <v>63</v>
      </c>
      <c r="C4" s="39">
        <v>61</v>
      </c>
      <c r="D4" s="34">
        <v>39</v>
      </c>
      <c r="E4" s="30">
        <v>27881</v>
      </c>
      <c r="F4" s="28">
        <f t="shared" si="0"/>
        <v>2.1878698755424844</v>
      </c>
      <c r="G4" s="13">
        <f t="shared" si="1"/>
        <v>3.5866719271188265</v>
      </c>
    </row>
    <row r="5" spans="1:9" s="9" customFormat="1" ht="15" customHeight="1" x14ac:dyDescent="0.3">
      <c r="A5" s="10" t="s">
        <v>64</v>
      </c>
      <c r="B5" s="11" t="s">
        <v>47</v>
      </c>
      <c r="C5" s="39">
        <v>254</v>
      </c>
      <c r="D5" s="34">
        <v>26</v>
      </c>
      <c r="E5" s="30">
        <v>96996</v>
      </c>
      <c r="F5" s="28">
        <f t="shared" si="0"/>
        <v>2.6186646872035957</v>
      </c>
      <c r="G5" s="13">
        <f t="shared" si="1"/>
        <v>2.8867169780197122</v>
      </c>
    </row>
    <row r="6" spans="1:9" s="9" customFormat="1" ht="15" customHeight="1" x14ac:dyDescent="0.3">
      <c r="A6" s="10" t="s">
        <v>65</v>
      </c>
      <c r="B6" s="11" t="s">
        <v>45</v>
      </c>
      <c r="C6" s="39">
        <v>43</v>
      </c>
      <c r="D6" s="34">
        <v>21</v>
      </c>
      <c r="E6" s="30">
        <v>20483</v>
      </c>
      <c r="F6" s="28">
        <f t="shared" si="0"/>
        <v>2.0993018600790898</v>
      </c>
      <c r="G6" s="13">
        <f t="shared" si="1"/>
        <v>3.1245423033735289</v>
      </c>
    </row>
    <row r="7" spans="1:9" s="9" customFormat="1" ht="15" customHeight="1" x14ac:dyDescent="0.3">
      <c r="A7" s="10" t="s">
        <v>66</v>
      </c>
      <c r="B7" s="11" t="s">
        <v>25</v>
      </c>
      <c r="C7" s="39">
        <v>544</v>
      </c>
      <c r="D7" s="34">
        <v>82</v>
      </c>
      <c r="E7" s="30">
        <v>248376</v>
      </c>
      <c r="F7" s="28">
        <f t="shared" si="0"/>
        <v>2.1902277192643411</v>
      </c>
      <c r="G7" s="13">
        <f t="shared" si="1"/>
        <v>2.5203723387122752</v>
      </c>
    </row>
    <row r="8" spans="1:9" s="9" customFormat="1" ht="15" customHeight="1" x14ac:dyDescent="0.3">
      <c r="A8" s="10" t="s">
        <v>67</v>
      </c>
      <c r="B8" s="11" t="s">
        <v>26</v>
      </c>
      <c r="C8" s="39">
        <v>1439</v>
      </c>
      <c r="D8" s="34">
        <v>402</v>
      </c>
      <c r="E8" s="30">
        <v>624441</v>
      </c>
      <c r="F8" s="28">
        <f t="shared" si="0"/>
        <v>2.3044611100167991</v>
      </c>
      <c r="G8" s="13">
        <f t="shared" si="1"/>
        <v>2.9482369030861202</v>
      </c>
    </row>
    <row r="9" spans="1:9" s="9" customFormat="1" ht="15" customHeight="1" x14ac:dyDescent="0.3">
      <c r="A9" s="10" t="s">
        <v>68</v>
      </c>
      <c r="B9" s="11" t="s">
        <v>4</v>
      </c>
      <c r="C9" s="39">
        <v>26</v>
      </c>
      <c r="D9" s="34">
        <v>3</v>
      </c>
      <c r="E9" s="30">
        <v>10962</v>
      </c>
      <c r="F9" s="28">
        <f t="shared" si="0"/>
        <v>2.3718299580368547</v>
      </c>
      <c r="G9" s="13">
        <f t="shared" si="1"/>
        <v>2.6455026455026456</v>
      </c>
    </row>
    <row r="10" spans="1:9" s="9" customFormat="1" ht="15" customHeight="1" x14ac:dyDescent="0.3">
      <c r="A10" s="10" t="s">
        <v>69</v>
      </c>
      <c r="B10" s="11" t="s">
        <v>57</v>
      </c>
      <c r="C10" s="39">
        <v>227</v>
      </c>
      <c r="D10" s="34">
        <v>101</v>
      </c>
      <c r="E10" s="30">
        <v>176812</v>
      </c>
      <c r="F10" s="28">
        <f t="shared" si="0"/>
        <v>1.2838495124765288</v>
      </c>
      <c r="G10" s="13">
        <f t="shared" si="1"/>
        <v>1.8550777096577156</v>
      </c>
    </row>
    <row r="11" spans="1:9" s="9" customFormat="1" ht="15" customHeight="1" x14ac:dyDescent="0.3">
      <c r="A11" s="10" t="s">
        <v>70</v>
      </c>
      <c r="B11" s="11" t="s">
        <v>71</v>
      </c>
      <c r="C11" s="39">
        <v>205</v>
      </c>
      <c r="D11" s="34">
        <v>17</v>
      </c>
      <c r="E11" s="30">
        <v>158009</v>
      </c>
      <c r="F11" s="28">
        <f t="shared" si="0"/>
        <v>1.2973944522147474</v>
      </c>
      <c r="G11" s="13">
        <f t="shared" si="1"/>
        <v>1.4049832604471897</v>
      </c>
    </row>
    <row r="12" spans="1:9" s="9" customFormat="1" ht="15" customHeight="1" x14ac:dyDescent="0.3">
      <c r="A12" s="10" t="s">
        <v>72</v>
      </c>
      <c r="B12" s="11" t="s">
        <v>36</v>
      </c>
      <c r="C12" s="39">
        <v>241</v>
      </c>
      <c r="D12" s="34">
        <v>77</v>
      </c>
      <c r="E12" s="30">
        <v>206162</v>
      </c>
      <c r="F12" s="28">
        <f t="shared" si="0"/>
        <v>1.1689836148271748</v>
      </c>
      <c r="G12" s="13">
        <f t="shared" si="1"/>
        <v>1.5424763050416663</v>
      </c>
    </row>
    <row r="13" spans="1:9" s="9" customFormat="1" ht="15" customHeight="1" x14ac:dyDescent="0.3">
      <c r="A13" s="10" t="s">
        <v>73</v>
      </c>
      <c r="B13" s="11" t="s">
        <v>49</v>
      </c>
      <c r="C13" s="39">
        <v>337</v>
      </c>
      <c r="D13" s="34">
        <v>300</v>
      </c>
      <c r="E13" s="30">
        <v>355517</v>
      </c>
      <c r="F13" s="28">
        <f t="shared" si="0"/>
        <v>0.94791528956421212</v>
      </c>
      <c r="G13" s="13">
        <f t="shared" si="1"/>
        <v>1.7917567936273089</v>
      </c>
    </row>
    <row r="14" spans="1:9" s="9" customFormat="1" ht="15" customHeight="1" x14ac:dyDescent="0.3">
      <c r="A14" s="10" t="s">
        <v>74</v>
      </c>
      <c r="B14" s="11" t="s">
        <v>43</v>
      </c>
      <c r="C14" s="39">
        <v>91</v>
      </c>
      <c r="D14" s="34">
        <v>27</v>
      </c>
      <c r="E14" s="30">
        <v>59070</v>
      </c>
      <c r="F14" s="28">
        <f t="shared" si="0"/>
        <v>1.5405451159641104</v>
      </c>
      <c r="G14" s="13">
        <f t="shared" si="1"/>
        <v>1.9976299305908243</v>
      </c>
    </row>
    <row r="15" spans="1:9" s="9" customFormat="1" ht="15" customHeight="1" x14ac:dyDescent="0.3">
      <c r="A15" s="10" t="s">
        <v>75</v>
      </c>
      <c r="B15" s="11" t="s">
        <v>7</v>
      </c>
      <c r="C15" s="39">
        <v>56</v>
      </c>
      <c r="D15" s="34">
        <v>15</v>
      </c>
      <c r="E15" s="30">
        <v>27140</v>
      </c>
      <c r="F15" s="28">
        <f t="shared" si="0"/>
        <v>2.0633750921149594</v>
      </c>
      <c r="G15" s="13">
        <f t="shared" si="1"/>
        <v>2.6160648489314662</v>
      </c>
    </row>
    <row r="16" spans="1:9" s="9" customFormat="1" ht="15" customHeight="1" x14ac:dyDescent="0.3">
      <c r="A16" s="10" t="s">
        <v>76</v>
      </c>
      <c r="B16" s="11" t="s">
        <v>29</v>
      </c>
      <c r="C16" s="39">
        <v>33</v>
      </c>
      <c r="D16" s="34">
        <v>18</v>
      </c>
      <c r="E16" s="30">
        <v>15271</v>
      </c>
      <c r="F16" s="28">
        <f t="shared" si="0"/>
        <v>2.1609586798506975</v>
      </c>
      <c r="G16" s="13">
        <f t="shared" si="1"/>
        <v>3.3396634143147139</v>
      </c>
    </row>
    <row r="17" spans="1:7" s="9" customFormat="1" ht="15" customHeight="1" x14ac:dyDescent="0.3">
      <c r="A17" s="10" t="s">
        <v>77</v>
      </c>
      <c r="B17" s="11" t="s">
        <v>53</v>
      </c>
      <c r="C17" s="39">
        <v>403</v>
      </c>
      <c r="D17" s="34">
        <v>17</v>
      </c>
      <c r="E17" s="30">
        <v>274811</v>
      </c>
      <c r="F17" s="28">
        <f t="shared" si="0"/>
        <v>1.4664624050711217</v>
      </c>
      <c r="G17" s="13">
        <f t="shared" si="1"/>
        <v>1.5283231020592336</v>
      </c>
    </row>
    <row r="18" spans="1:7" s="9" customFormat="1" ht="15" customHeight="1" x14ac:dyDescent="0.3">
      <c r="A18" s="10" t="s">
        <v>78</v>
      </c>
      <c r="B18" s="11" t="s">
        <v>18</v>
      </c>
      <c r="C18" s="39">
        <v>187</v>
      </c>
      <c r="D18" s="34">
        <v>19</v>
      </c>
      <c r="E18" s="30">
        <v>115268</v>
      </c>
      <c r="F18" s="28">
        <f t="shared" si="0"/>
        <v>1.622306277544505</v>
      </c>
      <c r="G18" s="13">
        <f t="shared" si="1"/>
        <v>1.7871395356907382</v>
      </c>
    </row>
    <row r="19" spans="1:7" s="9" customFormat="1" ht="15" customHeight="1" x14ac:dyDescent="0.3">
      <c r="A19" s="10" t="s">
        <v>79</v>
      </c>
      <c r="B19" s="11" t="s">
        <v>5</v>
      </c>
      <c r="C19" s="39">
        <v>19</v>
      </c>
      <c r="D19" s="34">
        <v>9</v>
      </c>
      <c r="E19" s="30">
        <v>7531</v>
      </c>
      <c r="F19" s="28">
        <f t="shared" si="0"/>
        <v>2.5229053246580802</v>
      </c>
      <c r="G19" s="13">
        <f t="shared" si="1"/>
        <v>3.7179657416013812</v>
      </c>
    </row>
    <row r="20" spans="1:7" s="9" customFormat="1" ht="15" customHeight="1" x14ac:dyDescent="0.3">
      <c r="A20" s="10" t="s">
        <v>80</v>
      </c>
      <c r="B20" s="11" t="s">
        <v>22</v>
      </c>
      <c r="C20" s="39">
        <v>46</v>
      </c>
      <c r="D20" s="34">
        <v>13</v>
      </c>
      <c r="E20" s="30">
        <v>26514</v>
      </c>
      <c r="F20" s="28">
        <f t="shared" si="0"/>
        <v>1.7349324884966433</v>
      </c>
      <c r="G20" s="13">
        <f t="shared" si="1"/>
        <v>2.2252394961152597</v>
      </c>
    </row>
    <row r="21" spans="1:7" s="9" customFormat="1" ht="15" customHeight="1" x14ac:dyDescent="0.3">
      <c r="A21" s="10" t="s">
        <v>81</v>
      </c>
      <c r="B21" s="11" t="s">
        <v>60</v>
      </c>
      <c r="C21" s="39">
        <v>30</v>
      </c>
      <c r="D21" s="34">
        <v>11</v>
      </c>
      <c r="E21" s="30">
        <v>16734</v>
      </c>
      <c r="F21" s="28">
        <f t="shared" si="0"/>
        <v>1.7927572606669058</v>
      </c>
      <c r="G21" s="13">
        <f t="shared" si="1"/>
        <v>2.4501015895781042</v>
      </c>
    </row>
    <row r="22" spans="1:7" s="9" customFormat="1" ht="15" customHeight="1" x14ac:dyDescent="0.3">
      <c r="A22" s="10" t="s">
        <v>82</v>
      </c>
      <c r="B22" s="11" t="s">
        <v>83</v>
      </c>
      <c r="C22" s="39">
        <v>28</v>
      </c>
      <c r="D22" s="34">
        <v>0</v>
      </c>
      <c r="E22" s="30">
        <v>12273</v>
      </c>
      <c r="F22" s="28">
        <f t="shared" si="0"/>
        <v>2.2814307830196365</v>
      </c>
      <c r="G22" s="13">
        <f t="shared" si="1"/>
        <v>2.2814307830196365</v>
      </c>
    </row>
    <row r="23" spans="1:7" s="9" customFormat="1" ht="15" customHeight="1" x14ac:dyDescent="0.3">
      <c r="A23" s="10" t="s">
        <v>84</v>
      </c>
      <c r="B23" s="11" t="s">
        <v>56</v>
      </c>
      <c r="C23" s="39">
        <v>38</v>
      </c>
      <c r="D23" s="34">
        <v>27</v>
      </c>
      <c r="E23" s="30">
        <v>12178</v>
      </c>
      <c r="F23" s="28">
        <f t="shared" si="0"/>
        <v>3.1203810149449831</v>
      </c>
      <c r="G23" s="13">
        <f t="shared" si="1"/>
        <v>5.3374938413532602</v>
      </c>
    </row>
    <row r="24" spans="1:7" s="9" customFormat="1" ht="15" customHeight="1" x14ac:dyDescent="0.3">
      <c r="A24" s="10" t="s">
        <v>85</v>
      </c>
      <c r="B24" s="11" t="s">
        <v>39</v>
      </c>
      <c r="C24" s="39">
        <v>22</v>
      </c>
      <c r="D24" s="34">
        <v>12</v>
      </c>
      <c r="E24" s="30">
        <v>8146</v>
      </c>
      <c r="F24" s="28">
        <f t="shared" si="0"/>
        <v>2.7007120058924623</v>
      </c>
      <c r="G24" s="13">
        <f t="shared" si="1"/>
        <v>4.173827645470169</v>
      </c>
    </row>
    <row r="25" spans="1:7" s="9" customFormat="1" ht="15" customHeight="1" x14ac:dyDescent="0.3">
      <c r="A25" s="10" t="s">
        <v>86</v>
      </c>
      <c r="B25" s="11" t="s">
        <v>16</v>
      </c>
      <c r="C25" s="39">
        <v>39</v>
      </c>
      <c r="D25" s="34">
        <v>15</v>
      </c>
      <c r="E25" s="30">
        <v>18264</v>
      </c>
      <c r="F25" s="28">
        <f t="shared" si="0"/>
        <v>2.1353482260183969</v>
      </c>
      <c r="G25" s="13">
        <f t="shared" si="1"/>
        <v>2.9566360052562422</v>
      </c>
    </row>
    <row r="26" spans="1:7" s="9" customFormat="1" ht="15" customHeight="1" x14ac:dyDescent="0.3">
      <c r="A26" s="10" t="s">
        <v>87</v>
      </c>
      <c r="B26" s="11" t="s">
        <v>24</v>
      </c>
      <c r="C26" s="39">
        <v>74</v>
      </c>
      <c r="D26" s="34">
        <v>27</v>
      </c>
      <c r="E26" s="30">
        <v>33317</v>
      </c>
      <c r="F26" s="28">
        <f t="shared" si="0"/>
        <v>2.2210883332833089</v>
      </c>
      <c r="G26" s="13">
        <f t="shared" si="1"/>
        <v>3.0314854278596512</v>
      </c>
    </row>
    <row r="27" spans="1:7" s="9" customFormat="1" ht="15" customHeight="1" x14ac:dyDescent="0.3">
      <c r="A27" s="10" t="s">
        <v>88</v>
      </c>
      <c r="B27" s="11" t="s">
        <v>89</v>
      </c>
      <c r="C27" s="39">
        <v>254</v>
      </c>
      <c r="D27" s="34">
        <v>34</v>
      </c>
      <c r="E27" s="30">
        <v>199207</v>
      </c>
      <c r="F27" s="28">
        <f t="shared" si="0"/>
        <v>1.2750555954359033</v>
      </c>
      <c r="G27" s="13">
        <f t="shared" si="1"/>
        <v>1.4457323286832291</v>
      </c>
    </row>
    <row r="28" spans="1:7" s="9" customFormat="1" ht="15" customHeight="1" x14ac:dyDescent="0.3">
      <c r="A28" s="10" t="s">
        <v>90</v>
      </c>
      <c r="B28" s="11" t="s">
        <v>44</v>
      </c>
      <c r="C28" s="39">
        <v>138</v>
      </c>
      <c r="D28" s="34">
        <v>169</v>
      </c>
      <c r="E28" s="30">
        <v>89356</v>
      </c>
      <c r="F28" s="28">
        <f t="shared" si="0"/>
        <v>1.5443842607099689</v>
      </c>
      <c r="G28" s="13">
        <f t="shared" si="1"/>
        <v>3.4356954205649313</v>
      </c>
    </row>
    <row r="29" spans="1:7" s="9" customFormat="1" ht="15" customHeight="1" x14ac:dyDescent="0.3">
      <c r="A29" s="10" t="s">
        <v>91</v>
      </c>
      <c r="B29" s="11" t="s">
        <v>55</v>
      </c>
      <c r="C29" s="39">
        <v>1237</v>
      </c>
      <c r="D29" s="34">
        <v>21</v>
      </c>
      <c r="E29" s="30">
        <v>1051401</v>
      </c>
      <c r="F29" s="28">
        <f t="shared" si="0"/>
        <v>1.1765254170387893</v>
      </c>
      <c r="G29" s="13">
        <f t="shared" si="1"/>
        <v>1.196498766883425</v>
      </c>
    </row>
    <row r="30" spans="1:7" s="9" customFormat="1" ht="15" customHeight="1" x14ac:dyDescent="0.3">
      <c r="A30" s="10" t="s">
        <v>92</v>
      </c>
      <c r="B30" s="11" t="s">
        <v>15</v>
      </c>
      <c r="C30" s="39">
        <v>40</v>
      </c>
      <c r="D30" s="34">
        <v>42</v>
      </c>
      <c r="E30" s="30">
        <v>17020</v>
      </c>
      <c r="F30" s="28">
        <f t="shared" si="0"/>
        <v>2.3501762632197414</v>
      </c>
      <c r="G30" s="13">
        <f t="shared" si="1"/>
        <v>4.8178613396004701</v>
      </c>
    </row>
    <row r="31" spans="1:7" s="9" customFormat="1" ht="15" customHeight="1" x14ac:dyDescent="0.3">
      <c r="A31" s="10" t="s">
        <v>93</v>
      </c>
      <c r="B31" s="11" t="s">
        <v>33</v>
      </c>
      <c r="C31" s="39">
        <v>185</v>
      </c>
      <c r="D31" s="34">
        <v>3</v>
      </c>
      <c r="E31" s="30">
        <v>113823</v>
      </c>
      <c r="F31" s="28">
        <f t="shared" si="0"/>
        <v>1.6253305570930305</v>
      </c>
      <c r="G31" s="13">
        <f t="shared" si="1"/>
        <v>1.6516872688296742</v>
      </c>
    </row>
    <row r="32" spans="1:7" s="9" customFormat="1" ht="15" customHeight="1" x14ac:dyDescent="0.3">
      <c r="A32" s="10" t="s">
        <v>94</v>
      </c>
      <c r="B32" s="11" t="s">
        <v>27</v>
      </c>
      <c r="C32" s="39">
        <v>73</v>
      </c>
      <c r="D32" s="34">
        <v>232</v>
      </c>
      <c r="E32" s="30">
        <v>36695</v>
      </c>
      <c r="F32" s="28">
        <f t="shared" si="0"/>
        <v>1.9893718490257526</v>
      </c>
      <c r="G32" s="13">
        <f t="shared" si="1"/>
        <v>8.3117590952445823</v>
      </c>
    </row>
    <row r="33" spans="1:7" s="9" customFormat="1" ht="15" customHeight="1" x14ac:dyDescent="0.3">
      <c r="A33" s="10" t="s">
        <v>95</v>
      </c>
      <c r="B33" s="11" t="s">
        <v>9</v>
      </c>
      <c r="C33" s="39">
        <v>1819</v>
      </c>
      <c r="D33" s="34">
        <v>42</v>
      </c>
      <c r="E33" s="30">
        <v>988650</v>
      </c>
      <c r="F33" s="28">
        <f>C33/E33*1000</f>
        <v>1.8398826682850351</v>
      </c>
      <c r="G33" s="13">
        <f>(C33+D33)/E33*1000</f>
        <v>1.8823648409447227</v>
      </c>
    </row>
    <row r="34" spans="1:7" s="9" customFormat="1" ht="15" customHeight="1" x14ac:dyDescent="0.3">
      <c r="A34" s="10" t="s">
        <v>96</v>
      </c>
      <c r="B34" s="11" t="s">
        <v>50</v>
      </c>
      <c r="C34" s="39">
        <v>29</v>
      </c>
      <c r="D34" s="34">
        <v>8</v>
      </c>
      <c r="E34" s="30">
        <v>12277</v>
      </c>
      <c r="F34" s="28">
        <f t="shared" si="0"/>
        <v>2.3621405880915534</v>
      </c>
      <c r="G34" s="13">
        <f t="shared" si="1"/>
        <v>3.0137655779099131</v>
      </c>
    </row>
    <row r="35" spans="1:7" s="9" customFormat="1" ht="15" customHeight="1" x14ac:dyDescent="0.3">
      <c r="A35" s="10" t="s">
        <v>97</v>
      </c>
      <c r="B35" s="11" t="s">
        <v>98</v>
      </c>
      <c r="C35" s="39">
        <v>12</v>
      </c>
      <c r="D35" s="34">
        <v>7</v>
      </c>
      <c r="E35" s="30">
        <v>7808</v>
      </c>
      <c r="F35" s="28">
        <f t="shared" ref="F35:F66" si="2">C35/E35*1000</f>
        <v>1.5368852459016393</v>
      </c>
      <c r="G35" s="13">
        <f t="shared" ref="G35:G69" si="3">(C35+D35)/E35*1000</f>
        <v>2.4334016393442623</v>
      </c>
    </row>
    <row r="36" spans="1:7" s="9" customFormat="1" ht="15" customHeight="1" x14ac:dyDescent="0.3">
      <c r="A36" s="10" t="s">
        <v>99</v>
      </c>
      <c r="B36" s="11" t="s">
        <v>8</v>
      </c>
      <c r="C36" s="39">
        <v>233</v>
      </c>
      <c r="D36" s="34">
        <v>95</v>
      </c>
      <c r="E36" s="30">
        <v>206082</v>
      </c>
      <c r="F36" s="28">
        <f t="shared" si="2"/>
        <v>1.1306179093758795</v>
      </c>
      <c r="G36" s="13">
        <f t="shared" si="3"/>
        <v>1.5915994604089636</v>
      </c>
    </row>
    <row r="37" spans="1:7" s="9" customFormat="1" ht="15" customHeight="1" x14ac:dyDescent="0.3">
      <c r="A37" s="10" t="s">
        <v>100</v>
      </c>
      <c r="B37" s="11" t="s">
        <v>19</v>
      </c>
      <c r="C37" s="39">
        <v>455</v>
      </c>
      <c r="D37" s="34">
        <v>286</v>
      </c>
      <c r="E37" s="30">
        <v>490885</v>
      </c>
      <c r="F37" s="28">
        <f t="shared" si="2"/>
        <v>0.92689733848049949</v>
      </c>
      <c r="G37" s="13">
        <f t="shared" si="3"/>
        <v>1.5095185226682422</v>
      </c>
    </row>
    <row r="38" spans="1:7" s="9" customFormat="1" ht="15" customHeight="1" x14ac:dyDescent="0.3">
      <c r="A38" s="10" t="s">
        <v>101</v>
      </c>
      <c r="B38" s="11" t="s">
        <v>59</v>
      </c>
      <c r="C38" s="39">
        <v>246</v>
      </c>
      <c r="D38" s="34">
        <v>121</v>
      </c>
      <c r="E38" s="30">
        <v>98841</v>
      </c>
      <c r="F38" s="28">
        <f t="shared" si="2"/>
        <v>2.4888457219170181</v>
      </c>
      <c r="G38" s="13">
        <f t="shared" si="3"/>
        <v>3.7130340648111613</v>
      </c>
    </row>
    <row r="39" spans="1:7" s="9" customFormat="1" ht="15" customHeight="1" x14ac:dyDescent="0.3">
      <c r="A39" s="10" t="s">
        <v>102</v>
      </c>
      <c r="B39" s="11" t="s">
        <v>20</v>
      </c>
      <c r="C39" s="39">
        <v>76</v>
      </c>
      <c r="D39" s="34">
        <v>37</v>
      </c>
      <c r="E39" s="30">
        <v>38193</v>
      </c>
      <c r="F39" s="28">
        <f t="shared" si="2"/>
        <v>1.9898934359699421</v>
      </c>
      <c r="G39" s="13">
        <f t="shared" si="3"/>
        <v>2.9586573455868876</v>
      </c>
    </row>
    <row r="40" spans="1:7" s="9" customFormat="1" ht="15" customHeight="1" x14ac:dyDescent="0.3">
      <c r="A40" s="10" t="s">
        <v>103</v>
      </c>
      <c r="B40" s="14" t="s">
        <v>104</v>
      </c>
      <c r="C40" s="39">
        <v>20</v>
      </c>
      <c r="D40" s="34">
        <v>4</v>
      </c>
      <c r="E40" s="30">
        <v>7831</v>
      </c>
      <c r="F40" s="28">
        <f t="shared" si="2"/>
        <v>2.5539522410930915</v>
      </c>
      <c r="G40" s="13">
        <f t="shared" si="3"/>
        <v>3.0647426893117098</v>
      </c>
    </row>
    <row r="41" spans="1:7" s="9" customFormat="1" ht="15" customHeight="1" x14ac:dyDescent="0.3">
      <c r="A41" s="10" t="s">
        <v>105</v>
      </c>
      <c r="B41" s="11" t="s">
        <v>48</v>
      </c>
      <c r="C41" s="39">
        <v>30</v>
      </c>
      <c r="D41" s="34">
        <v>14</v>
      </c>
      <c r="E41" s="30">
        <v>15436</v>
      </c>
      <c r="F41" s="28">
        <f t="shared" si="2"/>
        <v>1.9435086810054418</v>
      </c>
      <c r="G41" s="13">
        <f t="shared" si="3"/>
        <v>2.8504793988079813</v>
      </c>
    </row>
    <row r="42" spans="1:7" s="9" customFormat="1" ht="15" customHeight="1" x14ac:dyDescent="0.3">
      <c r="A42" s="10" t="s">
        <v>106</v>
      </c>
      <c r="B42" s="11" t="s">
        <v>17</v>
      </c>
      <c r="C42" s="39">
        <v>469</v>
      </c>
      <c r="D42" s="34">
        <v>163</v>
      </c>
      <c r="E42" s="30">
        <v>344640</v>
      </c>
      <c r="F42" s="28">
        <f t="shared" si="2"/>
        <v>1.3608402971216342</v>
      </c>
      <c r="G42" s="13">
        <f t="shared" si="3"/>
        <v>1.8337975858867224</v>
      </c>
    </row>
    <row r="43" spans="1:7" s="9" customFormat="1" ht="15" customHeight="1" x14ac:dyDescent="0.3">
      <c r="A43" s="10" t="s">
        <v>107</v>
      </c>
      <c r="B43" s="11" t="s">
        <v>14</v>
      </c>
      <c r="C43" s="39">
        <v>323</v>
      </c>
      <c r="D43" s="34">
        <v>157</v>
      </c>
      <c r="E43" s="30">
        <v>319270</v>
      </c>
      <c r="F43" s="28">
        <f t="shared" si="2"/>
        <v>1.011682901619319</v>
      </c>
      <c r="G43" s="13">
        <f t="shared" si="3"/>
        <v>1.5034296990008456</v>
      </c>
    </row>
    <row r="44" spans="1:7" s="9" customFormat="1" ht="15" customHeight="1" x14ac:dyDescent="0.3">
      <c r="A44" s="10" t="s">
        <v>108</v>
      </c>
      <c r="B44" s="11" t="s">
        <v>40</v>
      </c>
      <c r="C44" s="39">
        <v>235</v>
      </c>
      <c r="D44" s="34">
        <v>0</v>
      </c>
      <c r="E44" s="30">
        <v>140068</v>
      </c>
      <c r="F44" s="28">
        <f t="shared" si="2"/>
        <v>1.6777565182625582</v>
      </c>
      <c r="G44" s="13">
        <f t="shared" si="3"/>
        <v>1.6777565182625582</v>
      </c>
    </row>
    <row r="45" spans="1:7" s="9" customFormat="1" ht="15" customHeight="1" x14ac:dyDescent="0.3">
      <c r="A45" s="10" t="s">
        <v>109</v>
      </c>
      <c r="B45" s="11" t="s">
        <v>12</v>
      </c>
      <c r="C45" s="39">
        <v>3135</v>
      </c>
      <c r="D45" s="34">
        <v>78</v>
      </c>
      <c r="E45" s="30">
        <v>1303539</v>
      </c>
      <c r="F45" s="28">
        <f t="shared" si="2"/>
        <v>2.4049913351269123</v>
      </c>
      <c r="G45" s="13">
        <f t="shared" si="3"/>
        <v>2.4648284401157157</v>
      </c>
    </row>
    <row r="46" spans="1:7" s="9" customFormat="1" ht="15" customHeight="1" x14ac:dyDescent="0.3">
      <c r="A46" s="10" t="s">
        <v>110</v>
      </c>
      <c r="B46" s="11" t="s">
        <v>41</v>
      </c>
      <c r="C46" s="39">
        <v>176</v>
      </c>
      <c r="D46" s="34">
        <v>49</v>
      </c>
      <c r="E46" s="30">
        <v>56114</v>
      </c>
      <c r="F46" s="28">
        <f t="shared" si="2"/>
        <v>3.136472181630253</v>
      </c>
      <c r="G46" s="13">
        <f t="shared" si="3"/>
        <v>4.0096945503795842</v>
      </c>
    </row>
    <row r="47" spans="1:7" s="9" customFormat="1" ht="15" customHeight="1" x14ac:dyDescent="0.3">
      <c r="A47" s="10" t="s">
        <v>111</v>
      </c>
      <c r="B47" s="11" t="s">
        <v>34</v>
      </c>
      <c r="C47" s="39">
        <v>125</v>
      </c>
      <c r="D47" s="34">
        <v>32</v>
      </c>
      <c r="E47" s="30">
        <v>82621</v>
      </c>
      <c r="F47" s="28">
        <f t="shared" si="2"/>
        <v>1.5129325474153061</v>
      </c>
      <c r="G47" s="13">
        <f t="shared" si="3"/>
        <v>1.9002432795536244</v>
      </c>
    </row>
    <row r="48" spans="1:7" s="9" customFormat="1" ht="15" customHeight="1" x14ac:dyDescent="0.3">
      <c r="A48" s="10" t="s">
        <v>112</v>
      </c>
      <c r="B48" s="11" t="s">
        <v>28</v>
      </c>
      <c r="C48" s="39">
        <v>324</v>
      </c>
      <c r="D48" s="34">
        <v>3</v>
      </c>
      <c r="E48" s="30">
        <v>145312</v>
      </c>
      <c r="F48" s="28">
        <f t="shared" si="2"/>
        <v>2.2296850913895616</v>
      </c>
      <c r="G48" s="13">
        <f t="shared" si="3"/>
        <v>2.2503303237172427</v>
      </c>
    </row>
    <row r="49" spans="1:7" s="9" customFormat="1" ht="15" customHeight="1" x14ac:dyDescent="0.3">
      <c r="A49" s="10" t="s">
        <v>113</v>
      </c>
      <c r="B49" s="11" t="s">
        <v>52</v>
      </c>
      <c r="C49" s="39">
        <v>72</v>
      </c>
      <c r="D49" s="34">
        <v>38</v>
      </c>
      <c r="E49" s="30">
        <v>34033</v>
      </c>
      <c r="F49" s="28">
        <f t="shared" si="2"/>
        <v>2.1155936884788291</v>
      </c>
      <c r="G49" s="13">
        <f t="shared" si="3"/>
        <v>3.2321570240648785</v>
      </c>
    </row>
    <row r="50" spans="1:7" s="9" customFormat="1" ht="15" customHeight="1" x14ac:dyDescent="0.3">
      <c r="A50" s="10" t="s">
        <v>114</v>
      </c>
      <c r="B50" s="11" t="s">
        <v>6</v>
      </c>
      <c r="C50" s="39">
        <v>1611</v>
      </c>
      <c r="D50" s="34">
        <v>52</v>
      </c>
      <c r="E50" s="30">
        <v>893350</v>
      </c>
      <c r="F50" s="28">
        <f t="shared" si="2"/>
        <v>1.8033245648402083</v>
      </c>
      <c r="G50" s="13">
        <f t="shared" si="3"/>
        <v>1.8615324340963788</v>
      </c>
    </row>
    <row r="51" spans="1:7" s="9" customFormat="1" x14ac:dyDescent="0.3">
      <c r="A51" s="10" t="s">
        <v>115</v>
      </c>
      <c r="B51" s="11" t="s">
        <v>42</v>
      </c>
      <c r="C51" s="39">
        <v>469</v>
      </c>
      <c r="D51" s="34">
        <v>24</v>
      </c>
      <c r="E51" s="30">
        <v>281447</v>
      </c>
      <c r="F51" s="28">
        <f t="shared" si="2"/>
        <v>1.6663883430983453</v>
      </c>
      <c r="G51" s="13">
        <f t="shared" si="3"/>
        <v>1.7516619470095613</v>
      </c>
    </row>
    <row r="52" spans="1:7" s="9" customFormat="1" ht="15" customHeight="1" x14ac:dyDescent="0.3">
      <c r="A52" s="10" t="s">
        <v>116</v>
      </c>
      <c r="B52" s="11" t="s">
        <v>10</v>
      </c>
      <c r="C52" s="39">
        <v>1569</v>
      </c>
      <c r="D52" s="34">
        <v>253</v>
      </c>
      <c r="E52" s="30">
        <v>904100</v>
      </c>
      <c r="F52" s="28">
        <f t="shared" si="2"/>
        <v>1.735427496958301</v>
      </c>
      <c r="G52" s="13">
        <f t="shared" si="3"/>
        <v>2.015263798252406</v>
      </c>
    </row>
    <row r="53" spans="1:7" s="9" customFormat="1" ht="15" customHeight="1" x14ac:dyDescent="0.3">
      <c r="A53" s="10" t="s">
        <v>117</v>
      </c>
      <c r="B53" s="11" t="s">
        <v>30</v>
      </c>
      <c r="C53" s="39">
        <v>547</v>
      </c>
      <c r="D53" s="34">
        <v>131</v>
      </c>
      <c r="E53" s="30">
        <v>545844</v>
      </c>
      <c r="F53" s="28">
        <f t="shared" si="2"/>
        <v>1.0021178212089903</v>
      </c>
      <c r="G53" s="13">
        <f t="shared" si="3"/>
        <v>1.2421131312243059</v>
      </c>
    </row>
    <row r="54" spans="1:7" s="9" customFormat="1" ht="15" customHeight="1" x14ac:dyDescent="0.3">
      <c r="A54" s="10" t="s">
        <v>118</v>
      </c>
      <c r="B54" s="11" t="s">
        <v>13</v>
      </c>
      <c r="C54" s="39">
        <v>744</v>
      </c>
      <c r="D54" s="34">
        <v>185</v>
      </c>
      <c r="E54" s="30">
        <v>395275</v>
      </c>
      <c r="F54" s="28">
        <f t="shared" si="2"/>
        <v>1.8822338877996332</v>
      </c>
      <c r="G54" s="13">
        <f t="shared" si="3"/>
        <v>2.3502624754917463</v>
      </c>
    </row>
    <row r="55" spans="1:7" s="9" customFormat="1" ht="15" customHeight="1" x14ac:dyDescent="0.3">
      <c r="A55" s="10" t="s">
        <v>119</v>
      </c>
      <c r="B55" s="11" t="s">
        <v>11</v>
      </c>
      <c r="C55" s="39">
        <v>569</v>
      </c>
      <c r="D55" s="34">
        <v>363</v>
      </c>
      <c r="E55" s="30">
        <v>490819</v>
      </c>
      <c r="F55" s="28">
        <f t="shared" si="2"/>
        <v>1.1592868246746764</v>
      </c>
      <c r="G55" s="13">
        <f t="shared" si="3"/>
        <v>1.898866995776447</v>
      </c>
    </row>
    <row r="56" spans="1:7" s="9" customFormat="1" ht="15" customHeight="1" x14ac:dyDescent="0.3">
      <c r="A56" s="10" t="s">
        <v>120</v>
      </c>
      <c r="B56" s="11" t="s">
        <v>38</v>
      </c>
      <c r="C56" s="39">
        <v>126</v>
      </c>
      <c r="D56" s="34">
        <v>21</v>
      </c>
      <c r="E56" s="30">
        <v>59835</v>
      </c>
      <c r="F56" s="28">
        <f t="shared" si="2"/>
        <v>2.1057909250438707</v>
      </c>
      <c r="G56" s="13">
        <f t="shared" si="3"/>
        <v>2.4567560792178491</v>
      </c>
    </row>
    <row r="57" spans="1:7" s="9" customFormat="1" ht="15" customHeight="1" x14ac:dyDescent="0.3">
      <c r="A57" s="10" t="s">
        <v>121</v>
      </c>
      <c r="B57" s="11" t="s">
        <v>37</v>
      </c>
      <c r="C57" s="39">
        <v>206</v>
      </c>
      <c r="D57" s="34">
        <v>45</v>
      </c>
      <c r="E57" s="30">
        <v>274659</v>
      </c>
      <c r="F57" s="28">
        <f t="shared" si="2"/>
        <v>0.7500209350503716</v>
      </c>
      <c r="G57" s="13">
        <f t="shared" si="3"/>
        <v>0.91386045969729734</v>
      </c>
    </row>
    <row r="58" spans="1:7" s="9" customFormat="1" ht="15" customHeight="1" x14ac:dyDescent="0.3">
      <c r="A58" s="10" t="s">
        <v>122</v>
      </c>
      <c r="B58" s="11" t="s">
        <v>51</v>
      </c>
      <c r="C58" s="39">
        <v>332</v>
      </c>
      <c r="D58" s="34">
        <v>123</v>
      </c>
      <c r="E58" s="30">
        <v>77761</v>
      </c>
      <c r="F58" s="28">
        <f t="shared" si="2"/>
        <v>4.2694924190789729</v>
      </c>
      <c r="G58" s="13">
        <f t="shared" si="3"/>
        <v>5.8512622008461825</v>
      </c>
    </row>
    <row r="59" spans="1:7" s="9" customFormat="1" ht="15" customHeight="1" x14ac:dyDescent="0.3">
      <c r="A59" s="10" t="s">
        <v>123</v>
      </c>
      <c r="B59" s="11" t="s">
        <v>3</v>
      </c>
      <c r="C59" s="39">
        <v>412</v>
      </c>
      <c r="D59" s="34">
        <v>139</v>
      </c>
      <c r="E59" s="30">
        <v>180300</v>
      </c>
      <c r="F59" s="28">
        <f t="shared" si="2"/>
        <v>2.2850804215196896</v>
      </c>
      <c r="G59" s="13">
        <f t="shared" si="3"/>
        <v>3.0560177481974486</v>
      </c>
    </row>
    <row r="60" spans="1:7" s="9" customFormat="1" ht="15" customHeight="1" x14ac:dyDescent="0.3">
      <c r="A60" s="10" t="s">
        <v>124</v>
      </c>
      <c r="B60" s="11" t="s">
        <v>58</v>
      </c>
      <c r="C60" s="39">
        <v>354</v>
      </c>
      <c r="D60" s="34">
        <v>62</v>
      </c>
      <c r="E60" s="30">
        <v>282572</v>
      </c>
      <c r="F60" s="28">
        <f t="shared" si="2"/>
        <v>1.252778053027193</v>
      </c>
      <c r="G60" s="13">
        <f t="shared" si="3"/>
        <v>1.4721911583596392</v>
      </c>
    </row>
    <row r="61" spans="1:7" s="9" customFormat="1" ht="15" customHeight="1" x14ac:dyDescent="0.3">
      <c r="A61" s="10" t="s">
        <v>125</v>
      </c>
      <c r="B61" s="11" t="s">
        <v>35</v>
      </c>
      <c r="C61" s="39">
        <v>228</v>
      </c>
      <c r="D61" s="34">
        <v>137</v>
      </c>
      <c r="E61" s="30">
        <v>231106</v>
      </c>
      <c r="F61" s="28">
        <f t="shared" si="2"/>
        <v>0.98656027969849336</v>
      </c>
      <c r="G61" s="13">
        <f t="shared" si="3"/>
        <v>1.5793618512717107</v>
      </c>
    </row>
    <row r="62" spans="1:7" s="9" customFormat="1" ht="15" customHeight="1" x14ac:dyDescent="0.3">
      <c r="A62" s="10" t="s">
        <v>126</v>
      </c>
      <c r="B62" s="11" t="s">
        <v>21</v>
      </c>
      <c r="C62" s="39">
        <v>134</v>
      </c>
      <c r="D62" s="34">
        <v>46</v>
      </c>
      <c r="E62" s="30">
        <v>115882</v>
      </c>
      <c r="F62" s="28">
        <f t="shared" si="2"/>
        <v>1.1563486995391863</v>
      </c>
      <c r="G62" s="13">
        <f t="shared" si="3"/>
        <v>1.5533042232615937</v>
      </c>
    </row>
    <row r="63" spans="1:7" s="9" customFormat="1" ht="15" customHeight="1" x14ac:dyDescent="0.3">
      <c r="A63" s="10" t="s">
        <v>127</v>
      </c>
      <c r="B63" s="11" t="s">
        <v>46</v>
      </c>
      <c r="C63" s="39">
        <v>50</v>
      </c>
      <c r="D63" s="34">
        <v>17</v>
      </c>
      <c r="E63" s="30">
        <v>37804</v>
      </c>
      <c r="F63" s="28">
        <f t="shared" si="2"/>
        <v>1.3226113638768384</v>
      </c>
      <c r="G63" s="13">
        <f t="shared" si="3"/>
        <v>1.7722992275949634</v>
      </c>
    </row>
    <row r="64" spans="1:7" s="9" customFormat="1" ht="15" customHeight="1" x14ac:dyDescent="0.3">
      <c r="A64" s="10" t="s">
        <v>128</v>
      </c>
      <c r="B64" s="11" t="s">
        <v>54</v>
      </c>
      <c r="C64" s="39">
        <v>30</v>
      </c>
      <c r="D64" s="34">
        <v>9</v>
      </c>
      <c r="E64" s="30">
        <v>14362</v>
      </c>
      <c r="F64" s="28">
        <f t="shared" si="2"/>
        <v>2.0888455646845845</v>
      </c>
      <c r="G64" s="13">
        <f t="shared" si="3"/>
        <v>2.7154992340899597</v>
      </c>
    </row>
    <row r="65" spans="1:8" s="9" customFormat="1" ht="15" customHeight="1" x14ac:dyDescent="0.3">
      <c r="A65" s="10" t="s">
        <v>129</v>
      </c>
      <c r="B65" s="11" t="s">
        <v>130</v>
      </c>
      <c r="C65" s="39">
        <v>22</v>
      </c>
      <c r="D65" s="34">
        <v>10</v>
      </c>
      <c r="E65" s="30">
        <v>15550</v>
      </c>
      <c r="F65" s="28">
        <f t="shared" si="2"/>
        <v>1.414790996784566</v>
      </c>
      <c r="G65" s="13">
        <f t="shared" si="3"/>
        <v>2.057877813504823</v>
      </c>
    </row>
    <row r="66" spans="1:8" s="9" customFormat="1" ht="15" customHeight="1" x14ac:dyDescent="0.3">
      <c r="A66" s="10" t="s">
        <v>131</v>
      </c>
      <c r="B66" s="11" t="s">
        <v>31</v>
      </c>
      <c r="C66" s="39">
        <v>404</v>
      </c>
      <c r="D66" s="34">
        <v>0</v>
      </c>
      <c r="E66" s="30">
        <v>239799</v>
      </c>
      <c r="F66" s="28">
        <f t="shared" si="2"/>
        <v>1.6847443066901864</v>
      </c>
      <c r="G66" s="13">
        <f t="shared" si="3"/>
        <v>1.6847443066901864</v>
      </c>
    </row>
    <row r="67" spans="1:8" s="9" customFormat="1" ht="15" customHeight="1" x14ac:dyDescent="0.3">
      <c r="A67" s="10" t="s">
        <v>132</v>
      </c>
      <c r="B67" s="11" t="s">
        <v>133</v>
      </c>
      <c r="C67" s="39">
        <v>68</v>
      </c>
      <c r="D67" s="34">
        <v>34</v>
      </c>
      <c r="E67" s="30">
        <v>35169</v>
      </c>
      <c r="F67" s="28">
        <f t="shared" ref="F67:F69" si="4">C67/E67*1000</f>
        <v>1.9335209986067274</v>
      </c>
      <c r="G67" s="13">
        <f t="shared" si="3"/>
        <v>2.9002814979100915</v>
      </c>
    </row>
    <row r="68" spans="1:8" s="9" customFormat="1" ht="15" customHeight="1" x14ac:dyDescent="0.3">
      <c r="A68" s="10" t="s">
        <v>134</v>
      </c>
      <c r="B68" s="11" t="s">
        <v>32</v>
      </c>
      <c r="C68" s="39">
        <v>186</v>
      </c>
      <c r="D68" s="34">
        <v>30</v>
      </c>
      <c r="E68" s="30">
        <v>73599</v>
      </c>
      <c r="F68" s="28">
        <f t="shared" si="4"/>
        <v>2.5272082501120936</v>
      </c>
      <c r="G68" s="13">
        <f t="shared" si="3"/>
        <v>2.9348224840011414</v>
      </c>
    </row>
    <row r="69" spans="1:8" s="9" customFormat="1" ht="15" customHeight="1" x14ac:dyDescent="0.3">
      <c r="A69" s="10" t="s">
        <v>135</v>
      </c>
      <c r="B69" s="11" t="s">
        <v>23</v>
      </c>
      <c r="C69" s="39">
        <v>56</v>
      </c>
      <c r="D69" s="34">
        <v>9</v>
      </c>
      <c r="E69" s="30">
        <v>21864</v>
      </c>
      <c r="F69" s="28">
        <f t="shared" si="4"/>
        <v>2.5612879619465789</v>
      </c>
      <c r="G69" s="13">
        <f t="shared" si="3"/>
        <v>2.9729235272594221</v>
      </c>
    </row>
    <row r="70" spans="1:8" s="18" customFormat="1" x14ac:dyDescent="0.3">
      <c r="A70" s="35" t="s">
        <v>142</v>
      </c>
      <c r="B70" s="32"/>
      <c r="C70" s="36">
        <f>SUM(C3:C69)</f>
        <v>22483</v>
      </c>
      <c r="D70" s="36">
        <f>SUM(D3:D69)</f>
        <v>4693</v>
      </c>
      <c r="E70" s="33">
        <f>SUM(E3:E69)</f>
        <v>13646763</v>
      </c>
      <c r="F70" s="37">
        <f>SUM(F3:F69)</f>
        <v>125.34924435391873</v>
      </c>
      <c r="G70" s="38">
        <f>SUM(G3:G69)</f>
        <v>172.00696326623057</v>
      </c>
      <c r="H70" s="17"/>
    </row>
    <row r="71" spans="1:8" s="18" customFormat="1" x14ac:dyDescent="0.3">
      <c r="A71" s="9"/>
      <c r="B71" s="9"/>
      <c r="C71" s="31"/>
      <c r="D71" s="31"/>
      <c r="E71" s="29"/>
      <c r="F71" s="19"/>
      <c r="G71" s="19"/>
      <c r="H71" s="8"/>
    </row>
    <row r="72" spans="1:8" s="18" customFormat="1" x14ac:dyDescent="0.3">
      <c r="E72" s="29"/>
      <c r="F72" s="21"/>
      <c r="G72" s="21"/>
      <c r="H72" s="20"/>
    </row>
    <row r="73" spans="1:8" s="18" customFormat="1" x14ac:dyDescent="0.3">
      <c r="A73" s="15"/>
      <c r="B73" s="16"/>
      <c r="C73" s="16"/>
      <c r="D73" s="16"/>
      <c r="E73" s="29"/>
      <c r="F73" s="12"/>
      <c r="G73" s="12"/>
      <c r="H73" s="17"/>
    </row>
    <row r="74" spans="1:8" s="18" customFormat="1" x14ac:dyDescent="0.3">
      <c r="A74" s="15"/>
      <c r="B74" s="16"/>
      <c r="C74" s="16"/>
      <c r="D74" s="16"/>
      <c r="E74" s="29"/>
      <c r="F74" s="12"/>
      <c r="G74" s="12"/>
      <c r="H74" s="17"/>
    </row>
    <row r="75" spans="1:8" x14ac:dyDescent="0.3">
      <c r="A75" s="15"/>
      <c r="B75" s="16"/>
      <c r="C75" s="16"/>
      <c r="D75" s="16"/>
      <c r="F75" s="12"/>
      <c r="G75" s="12"/>
      <c r="H75" s="17"/>
    </row>
    <row r="76" spans="1:8" x14ac:dyDescent="0.3">
      <c r="A76" s="15"/>
      <c r="B76" s="16"/>
      <c r="D76" s="16"/>
      <c r="F76" s="12"/>
      <c r="G76" s="12"/>
      <c r="H76" s="17"/>
    </row>
    <row r="78" spans="1:8" x14ac:dyDescent="0.3">
      <c r="A78" s="15"/>
    </row>
  </sheetData>
  <conditionalFormatting sqref="F73:G76 F70:G70">
    <cfRule type="expression" dxfId="14" priority="62" stopIfTrue="1">
      <formula>NOT(ISERROR(SEARCH("County",F70)))</formula>
    </cfRule>
  </conditionalFormatting>
  <pageMargins left="0.7" right="0.7" top="0.75" bottom="0.75" header="0.3" footer="0.3"/>
  <pageSetup scale="5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SO Ratios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Sheats, Melanie</dc:creator>
  <cp:lastModifiedBy>Baker, Rebecca</cp:lastModifiedBy>
  <cp:lastPrinted>2023-02-02T19:00:43Z</cp:lastPrinted>
  <dcterms:created xsi:type="dcterms:W3CDTF">2022-03-16T15:28:32Z</dcterms:created>
  <dcterms:modified xsi:type="dcterms:W3CDTF">2023-07-05T18:31:02Z</dcterms:modified>
</cp:coreProperties>
</file>