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1 CJAP Working Files\4 - Final Reports\Ratios\"/>
    </mc:Choice>
  </mc:AlternateContent>
  <xr:revisionPtr revIDLastSave="0" documentId="13_ncr:1_{D30DD4B1-31D5-41BD-955D-C0BA916F0CA5}" xr6:coauthVersionLast="36" xr6:coauthVersionMax="36" xr10:uidLastSave="{00000000-0000-0000-0000-000000000000}"/>
  <bookViews>
    <workbookView xWindow="0" yWindow="0" windowWidth="25770" windowHeight="17595" xr2:uid="{D28A8466-39F2-4973-9374-3F9244604070}"/>
  </bookViews>
  <sheets>
    <sheet name="2021 SO Ratios" sheetId="1" r:id="rId1"/>
  </sheets>
  <definedNames>
    <definedName name="_xlnm._FilterDatabase" localSheetId="0" hidden="1">'2021 SO Ratios'!$A$2:$G$2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<sst xmlns="http://schemas.openxmlformats.org/spreadsheetml/2006/main" count="142" uniqueCount="142">
  <si>
    <t>Agency</t>
  </si>
  <si>
    <t>County</t>
  </si>
  <si>
    <t>Alachua</t>
  </si>
  <si>
    <t>Seminole</t>
  </si>
  <si>
    <t>Calhoun</t>
  </si>
  <si>
    <t>Franklin</t>
  </si>
  <si>
    <t>Orange</t>
  </si>
  <si>
    <t>Desoto</t>
  </si>
  <si>
    <t>Lake</t>
  </si>
  <si>
    <t>Duval</t>
  </si>
  <si>
    <t>Palm Beach</t>
  </si>
  <si>
    <t>Polk</t>
  </si>
  <si>
    <t>Miami-Dade</t>
  </si>
  <si>
    <t>Pinellas</t>
  </si>
  <si>
    <t>Marion</t>
  </si>
  <si>
    <t>Holmes</t>
  </si>
  <si>
    <t>Hardee</t>
  </si>
  <si>
    <t>Manatee</t>
  </si>
  <si>
    <t>Flagler</t>
  </si>
  <si>
    <t>Lee</t>
  </si>
  <si>
    <t>Levy</t>
  </si>
  <si>
    <t>Sumter</t>
  </si>
  <si>
    <t>Gadsden</t>
  </si>
  <si>
    <t>Washington</t>
  </si>
  <si>
    <t>Hendry</t>
  </si>
  <si>
    <t>Brevard</t>
  </si>
  <si>
    <t>Broward</t>
  </si>
  <si>
    <t>Jackson</t>
  </si>
  <si>
    <t>Okaloosa</t>
  </si>
  <si>
    <t>Dixie</t>
  </si>
  <si>
    <t>Pasco</t>
  </si>
  <si>
    <t>Volusia</t>
  </si>
  <si>
    <t>Walton</t>
  </si>
  <si>
    <t>Indian River</t>
  </si>
  <si>
    <t>Nassau</t>
  </si>
  <si>
    <t>St. Lucie</t>
  </si>
  <si>
    <t>Clay</t>
  </si>
  <si>
    <t>Santa Rosa</t>
  </si>
  <si>
    <t>Putnam</t>
  </si>
  <si>
    <t>Hamilton</t>
  </si>
  <si>
    <t>Martin</t>
  </si>
  <si>
    <t>Monroe</t>
  </si>
  <si>
    <t>Osceola</t>
  </si>
  <si>
    <t>Columbia</t>
  </si>
  <si>
    <t>Highlands</t>
  </si>
  <si>
    <t>Bradford</t>
  </si>
  <si>
    <t>Suwannee</t>
  </si>
  <si>
    <t>Bay</t>
  </si>
  <si>
    <t>Madison</t>
  </si>
  <si>
    <t>Collier</t>
  </si>
  <si>
    <t>Jefferson</t>
  </si>
  <si>
    <t>Sarasota</t>
  </si>
  <si>
    <t>Okeechobee</t>
  </si>
  <si>
    <t>Escambia</t>
  </si>
  <si>
    <t>Taylor</t>
  </si>
  <si>
    <t>Hillsborough</t>
  </si>
  <si>
    <t>Gulf</t>
  </si>
  <si>
    <t>Charlotte</t>
  </si>
  <si>
    <t>St. Johns</t>
  </si>
  <si>
    <t>Leon</t>
  </si>
  <si>
    <t>Gilchrist</t>
  </si>
  <si>
    <t>Alachua County Sheriff's Office</t>
  </si>
  <si>
    <t>Baker County Sheriff's Office</t>
  </si>
  <si>
    <t>Baker</t>
  </si>
  <si>
    <t>Bay County Sheriff's Office</t>
  </si>
  <si>
    <t>Bradford County Sheriff's Office</t>
  </si>
  <si>
    <t>Brevard County Sheriff's Office</t>
  </si>
  <si>
    <t>Broward County Sheriff's Office</t>
  </si>
  <si>
    <t>Calhoun County Sheriff's Office</t>
  </si>
  <si>
    <t>Charlotte County Sheriff's Office</t>
  </si>
  <si>
    <t>Citrus County Sheriff's Office</t>
  </si>
  <si>
    <t>Citrus</t>
  </si>
  <si>
    <t>Clay County Sheriff's Office</t>
  </si>
  <si>
    <t>Collier County Sheriff's Office</t>
  </si>
  <si>
    <t>Columbia County Sheriff's Office</t>
  </si>
  <si>
    <t>Desoto County Sheriff's Office</t>
  </si>
  <si>
    <t>Dixie County Sheriff's Office</t>
  </si>
  <si>
    <t>Escambia County Sheriff's Office</t>
  </si>
  <si>
    <t>Flagler County Sheriff's Office</t>
  </si>
  <si>
    <t>Franklin County Sheriff's Office</t>
  </si>
  <si>
    <t>Gadsden County Sheriff's Office</t>
  </si>
  <si>
    <t>Gilchrist County Sheriff's Office</t>
  </si>
  <si>
    <t>Glades County Sheriff's Office</t>
  </si>
  <si>
    <t>Glades</t>
  </si>
  <si>
    <t>Gulf County Sheriff's Office</t>
  </si>
  <si>
    <t>Hamilton County Sheriff's Office</t>
  </si>
  <si>
    <t>Hardee County Sheriff's Office</t>
  </si>
  <si>
    <t>Hendry County Sheriff's Office</t>
  </si>
  <si>
    <t>Hernando County Sheriff's Office</t>
  </si>
  <si>
    <t>Hernando</t>
  </si>
  <si>
    <t>Highlands County Sheriff's Office</t>
  </si>
  <si>
    <t>Hillsborough County Sheriff's Office</t>
  </si>
  <si>
    <t>Holmes County Sheriff's Office</t>
  </si>
  <si>
    <t>Indian River County Sheriff's Office</t>
  </si>
  <si>
    <t>Jackson County Sheriff's Office</t>
  </si>
  <si>
    <t>Jacksonville Sheriff's Office</t>
  </si>
  <si>
    <t>Jefferson County Sheriff's Office</t>
  </si>
  <si>
    <t>Lafayette County Sheriff's Office</t>
  </si>
  <si>
    <t>Lafayette</t>
  </si>
  <si>
    <t>Lake County Sheriff's Office</t>
  </si>
  <si>
    <t>Lee County Sheriff's Office</t>
  </si>
  <si>
    <t>Leon County Sheriff's Office</t>
  </si>
  <si>
    <t>Levy County Sheriff's Office</t>
  </si>
  <si>
    <t>Liberty County Sheriff's Office</t>
  </si>
  <si>
    <t>Liberty</t>
  </si>
  <si>
    <t>Madison County Sheriff's Office</t>
  </si>
  <si>
    <t>Manatee County Sheriff's Office</t>
  </si>
  <si>
    <t>Marion County Sheriff's Office</t>
  </si>
  <si>
    <t>Martin County Sheriff's Office</t>
  </si>
  <si>
    <t>Miami-Dade Police Department</t>
  </si>
  <si>
    <t>Monroe County Sheriff's Office</t>
  </si>
  <si>
    <t>Nassau County Sheriff's Office</t>
  </si>
  <si>
    <t>Okaloosa County Sheriff's Office</t>
  </si>
  <si>
    <t>Okeechobee County Sheriff's Office</t>
  </si>
  <si>
    <t>Orange County Sheriff's Office</t>
  </si>
  <si>
    <t>Osceola County Sheriff's Office</t>
  </si>
  <si>
    <t>Palm Beach County Sheriff's Office</t>
  </si>
  <si>
    <t>Pasco County Sheriff's Office</t>
  </si>
  <si>
    <t>Pinellas County Sheriff's Office</t>
  </si>
  <si>
    <t>Polk County Sheriff's Office</t>
  </si>
  <si>
    <t>Putnam County Sheriff's Office</t>
  </si>
  <si>
    <t>Santa Rosa County Sheriff's Office</t>
  </si>
  <si>
    <t>Sarasota County Sheriff's Office</t>
  </si>
  <si>
    <t>Seminole County Sheriff's Office</t>
  </si>
  <si>
    <t>St. Johns County Sheriff's Office</t>
  </si>
  <si>
    <t>St. Lucie County Sheriff's Office</t>
  </si>
  <si>
    <t>Sumter County Sheriff's Office</t>
  </si>
  <si>
    <t>Suwannee County Sheriff's Office</t>
  </si>
  <si>
    <t>Taylor County Sheriff's Office</t>
  </si>
  <si>
    <t>Union County Sheriff's Office</t>
  </si>
  <si>
    <t>Union</t>
  </si>
  <si>
    <t>Volusia County Sheriff's Office</t>
  </si>
  <si>
    <t>Wakulla County Sheriff's Office</t>
  </si>
  <si>
    <t>Wakulla</t>
  </si>
  <si>
    <t>Walton County Sheriff's Office</t>
  </si>
  <si>
    <t>Washington County Sheriff's Office</t>
  </si>
  <si>
    <r>
      <t xml:space="preserve">Ratio Per 1000
</t>
    </r>
    <r>
      <rPr>
        <b/>
        <sz val="10"/>
        <color theme="0"/>
        <rFont val="Arial"/>
        <family val="2"/>
      </rPr>
      <t>(LE + Concurrent)</t>
    </r>
  </si>
  <si>
    <r>
      <t xml:space="preserve">Officer Count
</t>
    </r>
    <r>
      <rPr>
        <b/>
        <sz val="10"/>
        <color theme="0"/>
        <rFont val="Arial"/>
        <family val="2"/>
      </rPr>
      <t>(LE Only)</t>
    </r>
  </si>
  <si>
    <r>
      <t xml:space="preserve">Officer Count
</t>
    </r>
    <r>
      <rPr>
        <b/>
        <sz val="10"/>
        <color theme="0"/>
        <rFont val="Arial"/>
        <family val="2"/>
      </rPr>
      <t>(Concurrent Only)</t>
    </r>
  </si>
  <si>
    <r>
      <t xml:space="preserve">Ratio Per 1000
</t>
    </r>
    <r>
      <rPr>
        <b/>
        <sz val="10"/>
        <color theme="0"/>
        <rFont val="Arial"/>
        <family val="2"/>
      </rPr>
      <t>(LE Only)</t>
    </r>
  </si>
  <si>
    <r>
      <t xml:space="preserve">Total Population
</t>
    </r>
    <r>
      <rPr>
        <b/>
        <sz val="10"/>
        <color theme="0"/>
        <rFont val="Arial"/>
        <family val="2"/>
      </rPr>
      <t>(Unincorporated)</t>
    </r>
  </si>
  <si>
    <t>Sheriff's Offices - Ratios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</si>
</sst>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-0.499984740745262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ck">
        <color theme="0"/>
      </right>
      <top style="medium">
        <color rgb="FF000000"/>
      </top>
      <bottom style="thick">
        <color theme="0"/>
      </bottom>
      <diagonal/>
    </border>
    <border>
      <left style="medium">
        <color indexed="64"/>
      </left>
      <right/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000000"/>
      </top>
      <bottom style="thick">
        <color theme="0"/>
      </bottom>
      <diagonal/>
    </border>
    <border>
      <left/>
      <right/>
      <top style="medium">
        <color rgb="FF00000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rgb="FF00000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7" fillId="0" borderId="4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1" fontId="0" fillId="0" borderId="0" xfId="0" applyNumberFormat="1"/>
    <xf numFmtId="37" fontId="3" fillId="0" borderId="0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6" xfId="2" xr:uid="{55FF0C6C-F23E-4B59-82A7-0DA09B90DFBF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theme="0"/>
        </top>
        <bottom style="thin">
          <color theme="0"/>
        </bottom>
      </border>
    </dxf>
    <dxf>
      <font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  <dxf>
      <font>
        <b/>
        <i/>
      </font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CJAP" pivot="0" count="7" xr9:uid="{60900F14-8EEB-4B5B-821E-1082F8CBDF94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6DD9F2-1550-41E5-861C-4E7486C09AA7}" name="Table13" displayName="Table13" ref="A2:G69" totalsRowShown="0" headerRowDxfId="8" dataDxfId="7">
  <autoFilter ref="A2:G69" xr:uid="{36EBACB5-0E27-4A6B-A8D0-FEDDB30A49FE}"/>
  <sortState ref="A3:G69">
    <sortCondition ref="A2:A69"/>
  </sortState>
  <tableColumns count="7">
    <tableColumn id="1" xr3:uid="{12632D87-12BF-4DA9-8D2C-7646EDD45E16}" name="Agency" dataDxfId="6"/>
    <tableColumn id="2" xr3:uid="{B21AED84-6409-4BCA-A4E3-4933B14A3E99}" name="County" dataDxfId="5"/>
    <tableColumn id="3" xr3:uid="{921332DE-5567-4C64-9A3A-82D5D15ED646}" name="Officer Count_x000a_(LE Only)" dataDxfId="4"/>
    <tableColumn id="7" xr3:uid="{100260E6-2839-4BC8-B0FB-C27BF8568BE6}" name="Officer Count_x000a_(Concurrent Only)" dataDxfId="3"/>
    <tableColumn id="4" xr3:uid="{D98F2DCD-6C94-461C-9A19-04CD1BA2F3C7}" name="Total Population_x000a_(Unincorporated)" dataDxfId="2" dataCellStyle="Comma"/>
    <tableColumn id="10" xr3:uid="{EF57F2B3-6BCA-4B83-BC2B-402015339770}" name="Ratio Per 1000_x000a_(LE Only)" dataDxfId="1" dataCellStyle="Comma">
      <calculatedColumnFormula>C3/E3*1000</calculatedColumnFormula>
    </tableColumn>
    <tableColumn id="5" xr3:uid="{64B919F6-6098-48AC-9636-3FE68E6D125A}" name="Ratio Per 1000_x000a_(LE + Concurrent)" dataDxfId="0">
      <calculatedColumnFormula>(C3+D3)/E3*1000</calculatedColumnFormula>
    </tableColumn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EE35-ED28-4DE8-89B3-5E1243B4819D}">
  <dimension ref="A1:I78"/>
  <sheetViews>
    <sheetView tabSelected="1"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45.7109375" customWidth="1"/>
    <col min="2" max="2" width="12.7109375" style="2" customWidth="1"/>
    <col min="3" max="3" width="16.5703125" style="2" customWidth="1"/>
    <col min="4" max="4" width="20.140625" style="2" customWidth="1"/>
    <col min="5" max="5" width="21.140625" style="2" customWidth="1"/>
    <col min="6" max="6" width="17.5703125" style="25" customWidth="1"/>
    <col min="7" max="7" width="20.85546875" style="25" customWidth="1"/>
    <col min="8" max="8" width="15.140625" style="3" customWidth="1"/>
    <col min="9" max="9" width="9.85546875" bestFit="1" customWidth="1"/>
  </cols>
  <sheetData>
    <row r="1" spans="1:9" ht="25.5" customHeight="1" thickBot="1" x14ac:dyDescent="0.3">
      <c r="A1" s="1" t="s">
        <v>141</v>
      </c>
      <c r="C1" s="29"/>
      <c r="E1" s="29"/>
      <c r="F1" s="29"/>
      <c r="G1" s="29"/>
      <c r="H1" s="28"/>
      <c r="I1" s="28"/>
    </row>
    <row r="2" spans="1:9" s="7" customFormat="1" ht="49.5" customHeight="1" thickBot="1" x14ac:dyDescent="0.3">
      <c r="A2" s="4" t="s">
        <v>0</v>
      </c>
      <c r="B2" s="4" t="s">
        <v>1</v>
      </c>
      <c r="C2" s="5" t="s">
        <v>137</v>
      </c>
      <c r="D2" s="27" t="s">
        <v>138</v>
      </c>
      <c r="E2" s="30" t="s">
        <v>140</v>
      </c>
      <c r="F2" s="31" t="s">
        <v>139</v>
      </c>
      <c r="G2" s="6" t="s">
        <v>136</v>
      </c>
      <c r="H2" s="28"/>
    </row>
    <row r="3" spans="1:9" s="9" customFormat="1" ht="15" customHeight="1" thickTop="1" x14ac:dyDescent="0.25">
      <c r="A3" s="10" t="s">
        <v>61</v>
      </c>
      <c r="B3" s="11" t="s">
        <v>2</v>
      </c>
      <c r="C3" s="12">
        <v>239</v>
      </c>
      <c r="D3" s="16">
        <v>106</v>
      </c>
      <c r="E3" s="26">
        <v>123520</v>
      </c>
      <c r="F3" s="32">
        <f t="shared" ref="F3:F34" si="0">C3/E3*1000</f>
        <v>1.9349093264248705</v>
      </c>
      <c r="G3" s="14">
        <f t="shared" ref="G3:G34" si="1">(C3+D3)/E3*1000</f>
        <v>2.7930699481865284</v>
      </c>
    </row>
    <row r="4" spans="1:9" s="9" customFormat="1" ht="15" customHeight="1" x14ac:dyDescent="0.25">
      <c r="A4" s="10" t="s">
        <v>62</v>
      </c>
      <c r="B4" s="11" t="s">
        <v>63</v>
      </c>
      <c r="C4" s="12">
        <v>53</v>
      </c>
      <c r="D4" s="16">
        <v>37</v>
      </c>
      <c r="E4" s="26">
        <v>28692</v>
      </c>
      <c r="F4" s="32">
        <f t="shared" si="0"/>
        <v>1.8472047957618849</v>
      </c>
      <c r="G4" s="14">
        <f t="shared" si="1"/>
        <v>3.1367628607277291</v>
      </c>
    </row>
    <row r="5" spans="1:9" s="9" customFormat="1" ht="15" customHeight="1" x14ac:dyDescent="0.25">
      <c r="A5" s="10" t="s">
        <v>64</v>
      </c>
      <c r="B5" s="11" t="s">
        <v>47</v>
      </c>
      <c r="C5" s="12">
        <v>251</v>
      </c>
      <c r="D5" s="16">
        <v>29</v>
      </c>
      <c r="E5" s="26">
        <v>93855</v>
      </c>
      <c r="F5" s="32">
        <f t="shared" si="0"/>
        <v>2.6743380746896808</v>
      </c>
      <c r="G5" s="14">
        <f t="shared" si="1"/>
        <v>2.9833253422833095</v>
      </c>
    </row>
    <row r="6" spans="1:9" s="9" customFormat="1" ht="15" customHeight="1" x14ac:dyDescent="0.25">
      <c r="A6" s="10" t="s">
        <v>65</v>
      </c>
      <c r="B6" s="11" t="s">
        <v>45</v>
      </c>
      <c r="C6" s="12">
        <v>59</v>
      </c>
      <c r="D6" s="16">
        <v>20</v>
      </c>
      <c r="E6" s="26">
        <v>21512</v>
      </c>
      <c r="F6" s="32">
        <f t="shared" si="0"/>
        <v>2.742655262179249</v>
      </c>
      <c r="G6" s="14">
        <f t="shared" si="1"/>
        <v>3.6723689103756043</v>
      </c>
    </row>
    <row r="7" spans="1:9" s="9" customFormat="1" ht="15" customHeight="1" x14ac:dyDescent="0.25">
      <c r="A7" s="10" t="s">
        <v>66</v>
      </c>
      <c r="B7" s="11" t="s">
        <v>25</v>
      </c>
      <c r="C7" s="12">
        <v>542</v>
      </c>
      <c r="D7" s="16">
        <v>92</v>
      </c>
      <c r="E7" s="26">
        <v>244859</v>
      </c>
      <c r="F7" s="32">
        <f t="shared" si="0"/>
        <v>2.2135188006158648</v>
      </c>
      <c r="G7" s="14">
        <f t="shared" si="1"/>
        <v>2.5892452390967864</v>
      </c>
    </row>
    <row r="8" spans="1:9" s="9" customFormat="1" ht="15" customHeight="1" x14ac:dyDescent="0.25">
      <c r="A8" s="10" t="s">
        <v>67</v>
      </c>
      <c r="B8" s="11" t="s">
        <v>26</v>
      </c>
      <c r="C8" s="12">
        <v>1439</v>
      </c>
      <c r="D8" s="16">
        <v>408</v>
      </c>
      <c r="E8" s="26">
        <v>620977</v>
      </c>
      <c r="F8" s="32">
        <f t="shared" si="0"/>
        <v>2.3173161002742453</v>
      </c>
      <c r="G8" s="14">
        <f t="shared" si="1"/>
        <v>2.9743452656056504</v>
      </c>
    </row>
    <row r="9" spans="1:9" s="9" customFormat="1" ht="15" customHeight="1" x14ac:dyDescent="0.25">
      <c r="A9" s="10" t="s">
        <v>68</v>
      </c>
      <c r="B9" s="11" t="s">
        <v>4</v>
      </c>
      <c r="C9" s="12">
        <v>27</v>
      </c>
      <c r="D9" s="16">
        <v>3</v>
      </c>
      <c r="E9" s="26">
        <v>10916</v>
      </c>
      <c r="F9" s="32">
        <f t="shared" si="0"/>
        <v>2.4734334921216559</v>
      </c>
      <c r="G9" s="14">
        <f t="shared" si="1"/>
        <v>2.7482594356907288</v>
      </c>
    </row>
    <row r="10" spans="1:9" s="9" customFormat="1" ht="15" customHeight="1" x14ac:dyDescent="0.25">
      <c r="A10" s="10" t="s">
        <v>69</v>
      </c>
      <c r="B10" s="11" t="s">
        <v>57</v>
      </c>
      <c r="C10" s="12">
        <v>243</v>
      </c>
      <c r="D10" s="16">
        <v>108</v>
      </c>
      <c r="E10" s="26">
        <v>170933</v>
      </c>
      <c r="F10" s="32">
        <f t="shared" si="0"/>
        <v>1.4216096365242523</v>
      </c>
      <c r="G10" s="14">
        <f t="shared" si="1"/>
        <v>2.053436141646142</v>
      </c>
    </row>
    <row r="11" spans="1:9" s="9" customFormat="1" ht="15" customHeight="1" x14ac:dyDescent="0.25">
      <c r="A11" s="10" t="s">
        <v>70</v>
      </c>
      <c r="B11" s="11" t="s">
        <v>71</v>
      </c>
      <c r="C11" s="12">
        <v>213</v>
      </c>
      <c r="D11" s="16">
        <v>22</v>
      </c>
      <c r="E11" s="26">
        <v>155615</v>
      </c>
      <c r="F11" s="32">
        <f t="shared" si="0"/>
        <v>1.3687626514153519</v>
      </c>
      <c r="G11" s="14">
        <f t="shared" si="1"/>
        <v>1.5101371975709283</v>
      </c>
    </row>
    <row r="12" spans="1:9" s="9" customFormat="1" ht="15" customHeight="1" x14ac:dyDescent="0.25">
      <c r="A12" s="10" t="s">
        <v>72</v>
      </c>
      <c r="B12" s="11" t="s">
        <v>36</v>
      </c>
      <c r="C12" s="12">
        <v>241</v>
      </c>
      <c r="D12" s="16">
        <v>78</v>
      </c>
      <c r="E12" s="26">
        <v>202355</v>
      </c>
      <c r="F12" s="32">
        <f t="shared" si="0"/>
        <v>1.1909762546020606</v>
      </c>
      <c r="G12" s="14">
        <f t="shared" si="1"/>
        <v>1.5764374490375825</v>
      </c>
    </row>
    <row r="13" spans="1:9" s="9" customFormat="1" ht="15" customHeight="1" x14ac:dyDescent="0.25">
      <c r="A13" s="10" t="s">
        <v>73</v>
      </c>
      <c r="B13" s="11" t="s">
        <v>49</v>
      </c>
      <c r="C13" s="12">
        <v>314</v>
      </c>
      <c r="D13" s="16">
        <v>321</v>
      </c>
      <c r="E13" s="26">
        <v>347408</v>
      </c>
      <c r="F13" s="32">
        <f t="shared" si="0"/>
        <v>0.90383641136646242</v>
      </c>
      <c r="G13" s="14">
        <f t="shared" si="1"/>
        <v>1.8278220420945979</v>
      </c>
    </row>
    <row r="14" spans="1:9" s="9" customFormat="1" ht="15" customHeight="1" x14ac:dyDescent="0.25">
      <c r="A14" s="10" t="s">
        <v>74</v>
      </c>
      <c r="B14" s="11" t="s">
        <v>43</v>
      </c>
      <c r="C14" s="12">
        <v>90</v>
      </c>
      <c r="D14" s="16">
        <v>28</v>
      </c>
      <c r="E14" s="26">
        <v>57409</v>
      </c>
      <c r="F14" s="32">
        <f t="shared" si="0"/>
        <v>1.5676984444947657</v>
      </c>
      <c r="G14" s="14">
        <f t="shared" si="1"/>
        <v>2.0554268494486929</v>
      </c>
    </row>
    <row r="15" spans="1:9" s="9" customFormat="1" ht="15" customHeight="1" x14ac:dyDescent="0.25">
      <c r="A15" s="10" t="s">
        <v>75</v>
      </c>
      <c r="B15" s="11" t="s">
        <v>7</v>
      </c>
      <c r="C15" s="12">
        <v>52</v>
      </c>
      <c r="D15" s="16">
        <v>14</v>
      </c>
      <c r="E15" s="26">
        <v>26552</v>
      </c>
      <c r="F15" s="32">
        <f t="shared" si="0"/>
        <v>1.9584212112081951</v>
      </c>
      <c r="G15" s="14">
        <f t="shared" si="1"/>
        <v>2.4856884603796323</v>
      </c>
    </row>
    <row r="16" spans="1:9" s="9" customFormat="1" ht="15" customHeight="1" x14ac:dyDescent="0.25">
      <c r="A16" s="10" t="s">
        <v>76</v>
      </c>
      <c r="B16" s="11" t="s">
        <v>29</v>
      </c>
      <c r="C16" s="12">
        <v>29</v>
      </c>
      <c r="D16" s="16">
        <v>17</v>
      </c>
      <c r="E16" s="26">
        <v>15094</v>
      </c>
      <c r="F16" s="32">
        <f t="shared" si="0"/>
        <v>1.9212932290976545</v>
      </c>
      <c r="G16" s="14">
        <f t="shared" si="1"/>
        <v>3.0475685702928317</v>
      </c>
    </row>
    <row r="17" spans="1:7" s="9" customFormat="1" ht="15" customHeight="1" x14ac:dyDescent="0.25">
      <c r="A17" s="10" t="s">
        <v>77</v>
      </c>
      <c r="B17" s="11" t="s">
        <v>53</v>
      </c>
      <c r="C17" s="12">
        <v>380</v>
      </c>
      <c r="D17" s="16">
        <v>46</v>
      </c>
      <c r="E17" s="26">
        <v>269968</v>
      </c>
      <c r="F17" s="32">
        <f t="shared" si="0"/>
        <v>1.4075742310199726</v>
      </c>
      <c r="G17" s="14">
        <f t="shared" si="1"/>
        <v>1.5779647958276537</v>
      </c>
    </row>
    <row r="18" spans="1:7" s="9" customFormat="1" ht="15" customHeight="1" x14ac:dyDescent="0.25">
      <c r="A18" s="10" t="s">
        <v>78</v>
      </c>
      <c r="B18" s="11" t="s">
        <v>18</v>
      </c>
      <c r="C18" s="12">
        <v>186</v>
      </c>
      <c r="D18" s="16">
        <v>13</v>
      </c>
      <c r="E18" s="26">
        <v>111034</v>
      </c>
      <c r="F18" s="32">
        <f t="shared" si="0"/>
        <v>1.6751625628185962</v>
      </c>
      <c r="G18" s="14">
        <f t="shared" si="1"/>
        <v>1.7922438172091433</v>
      </c>
    </row>
    <row r="19" spans="1:7" s="9" customFormat="1" ht="15" customHeight="1" x14ac:dyDescent="0.25">
      <c r="A19" s="10" t="s">
        <v>79</v>
      </c>
      <c r="B19" s="11" t="s">
        <v>5</v>
      </c>
      <c r="C19" s="12">
        <v>18</v>
      </c>
      <c r="D19" s="16">
        <v>18</v>
      </c>
      <c r="E19" s="26">
        <v>7446</v>
      </c>
      <c r="F19" s="32">
        <f t="shared" si="0"/>
        <v>2.4174053182917006</v>
      </c>
      <c r="G19" s="14">
        <f t="shared" si="1"/>
        <v>4.8348106365834012</v>
      </c>
    </row>
    <row r="20" spans="1:7" s="9" customFormat="1" ht="15" customHeight="1" x14ac:dyDescent="0.25">
      <c r="A20" s="10" t="s">
        <v>80</v>
      </c>
      <c r="B20" s="11" t="s">
        <v>22</v>
      </c>
      <c r="C20" s="12">
        <v>45</v>
      </c>
      <c r="D20" s="16">
        <v>9</v>
      </c>
      <c r="E20" s="26">
        <v>26427</v>
      </c>
      <c r="F20" s="32">
        <f t="shared" si="0"/>
        <v>1.7028039505051651</v>
      </c>
      <c r="G20" s="14">
        <f t="shared" si="1"/>
        <v>2.0433647406061981</v>
      </c>
    </row>
    <row r="21" spans="1:7" s="9" customFormat="1" ht="15" customHeight="1" x14ac:dyDescent="0.25">
      <c r="A21" s="10" t="s">
        <v>81</v>
      </c>
      <c r="B21" s="11" t="s">
        <v>60</v>
      </c>
      <c r="C21" s="12">
        <v>33</v>
      </c>
      <c r="D21" s="16">
        <v>9</v>
      </c>
      <c r="E21" s="26">
        <v>16061</v>
      </c>
      <c r="F21" s="32">
        <f t="shared" si="0"/>
        <v>2.0546665836498352</v>
      </c>
      <c r="G21" s="14">
        <f t="shared" si="1"/>
        <v>2.615030197372517</v>
      </c>
    </row>
    <row r="22" spans="1:7" s="9" customFormat="1" ht="15" customHeight="1" x14ac:dyDescent="0.25">
      <c r="A22" s="10" t="s">
        <v>82</v>
      </c>
      <c r="B22" s="11" t="s">
        <v>83</v>
      </c>
      <c r="C22" s="12">
        <v>28</v>
      </c>
      <c r="D22" s="16">
        <v>13</v>
      </c>
      <c r="E22" s="26">
        <v>12130</v>
      </c>
      <c r="F22" s="32">
        <f t="shared" si="0"/>
        <v>2.3083264633140974</v>
      </c>
      <c r="G22" s="14">
        <f t="shared" si="1"/>
        <v>3.3800494641384997</v>
      </c>
    </row>
    <row r="23" spans="1:7" s="9" customFormat="1" ht="15" customHeight="1" x14ac:dyDescent="0.25">
      <c r="A23" s="10" t="s">
        <v>84</v>
      </c>
      <c r="B23" s="11" t="s">
        <v>56</v>
      </c>
      <c r="C23" s="12">
        <v>36</v>
      </c>
      <c r="D23" s="16">
        <v>2</v>
      </c>
      <c r="E23" s="26">
        <v>11277</v>
      </c>
      <c r="F23" s="32">
        <f t="shared" si="0"/>
        <v>3.1923383878691145</v>
      </c>
      <c r="G23" s="14">
        <f t="shared" si="1"/>
        <v>3.3696905205285095</v>
      </c>
    </row>
    <row r="24" spans="1:7" s="9" customFormat="1" ht="15" customHeight="1" x14ac:dyDescent="0.25">
      <c r="A24" s="10" t="s">
        <v>85</v>
      </c>
      <c r="B24" s="11" t="s">
        <v>39</v>
      </c>
      <c r="C24" s="12">
        <v>21</v>
      </c>
      <c r="D24" s="16">
        <v>25</v>
      </c>
      <c r="E24" s="26">
        <v>8885</v>
      </c>
      <c r="F24" s="32">
        <f t="shared" si="0"/>
        <v>2.3635340461451886</v>
      </c>
      <c r="G24" s="14">
        <f t="shared" si="1"/>
        <v>5.1772650534608893</v>
      </c>
    </row>
    <row r="25" spans="1:7" s="9" customFormat="1" ht="15" customHeight="1" x14ac:dyDescent="0.25">
      <c r="A25" s="10" t="s">
        <v>86</v>
      </c>
      <c r="B25" s="11" t="s">
        <v>16</v>
      </c>
      <c r="C25" s="12">
        <v>37</v>
      </c>
      <c r="D25" s="16">
        <v>11</v>
      </c>
      <c r="E25" s="26">
        <v>18002</v>
      </c>
      <c r="F25" s="32">
        <f t="shared" si="0"/>
        <v>2.0553271858682369</v>
      </c>
      <c r="G25" s="14">
        <f t="shared" si="1"/>
        <v>2.6663704032885236</v>
      </c>
    </row>
    <row r="26" spans="1:7" s="9" customFormat="1" ht="15" customHeight="1" x14ac:dyDescent="0.25">
      <c r="A26" s="10" t="s">
        <v>87</v>
      </c>
      <c r="B26" s="11" t="s">
        <v>24</v>
      </c>
      <c r="C26" s="12">
        <v>74</v>
      </c>
      <c r="D26" s="16">
        <v>21</v>
      </c>
      <c r="E26" s="26">
        <v>33172</v>
      </c>
      <c r="F26" s="32">
        <f t="shared" si="0"/>
        <v>2.2307970577595562</v>
      </c>
      <c r="G26" s="14">
        <f t="shared" si="1"/>
        <v>2.8638610876642954</v>
      </c>
    </row>
    <row r="27" spans="1:7" s="9" customFormat="1" ht="15" customHeight="1" x14ac:dyDescent="0.25">
      <c r="A27" s="10" t="s">
        <v>88</v>
      </c>
      <c r="B27" s="11" t="s">
        <v>89</v>
      </c>
      <c r="C27" s="12">
        <v>254</v>
      </c>
      <c r="D27" s="16">
        <v>28</v>
      </c>
      <c r="E27" s="26">
        <v>196540</v>
      </c>
      <c r="F27" s="32">
        <f t="shared" si="0"/>
        <v>1.2923577897628982</v>
      </c>
      <c r="G27" s="14">
        <f t="shared" si="1"/>
        <v>1.4348224280044775</v>
      </c>
    </row>
    <row r="28" spans="1:7" s="9" customFormat="1" ht="15" customHeight="1" x14ac:dyDescent="0.25">
      <c r="A28" s="10" t="s">
        <v>90</v>
      </c>
      <c r="B28" s="11" t="s">
        <v>44</v>
      </c>
      <c r="C28" s="12">
        <v>143</v>
      </c>
      <c r="D28" s="16">
        <v>33</v>
      </c>
      <c r="E28" s="26">
        <v>88804</v>
      </c>
      <c r="F28" s="32">
        <f t="shared" si="0"/>
        <v>1.6102878248727535</v>
      </c>
      <c r="G28" s="14">
        <f t="shared" si="1"/>
        <v>1.9818927075356965</v>
      </c>
    </row>
    <row r="29" spans="1:7" s="9" customFormat="1" ht="15" customHeight="1" x14ac:dyDescent="0.25">
      <c r="A29" s="10" t="s">
        <v>91</v>
      </c>
      <c r="B29" s="11" t="s">
        <v>55</v>
      </c>
      <c r="C29" s="12">
        <v>1247</v>
      </c>
      <c r="D29" s="16">
        <v>171</v>
      </c>
      <c r="E29" s="26">
        <v>1031386</v>
      </c>
      <c r="F29" s="32">
        <f t="shared" si="0"/>
        <v>1.2090526728111493</v>
      </c>
      <c r="G29" s="14">
        <f t="shared" si="1"/>
        <v>1.3748489896120366</v>
      </c>
    </row>
    <row r="30" spans="1:7" s="9" customFormat="1" ht="15" customHeight="1" x14ac:dyDescent="0.25">
      <c r="A30" s="10" t="s">
        <v>92</v>
      </c>
      <c r="B30" s="11" t="s">
        <v>15</v>
      </c>
      <c r="C30" s="12">
        <v>41</v>
      </c>
      <c r="D30" s="16">
        <v>21</v>
      </c>
      <c r="E30" s="26">
        <v>16882</v>
      </c>
      <c r="F30" s="32">
        <f t="shared" si="0"/>
        <v>2.4286222011609997</v>
      </c>
      <c r="G30" s="14">
        <f t="shared" si="1"/>
        <v>3.6725506456580974</v>
      </c>
    </row>
    <row r="31" spans="1:7" s="9" customFormat="1" ht="15" customHeight="1" x14ac:dyDescent="0.25">
      <c r="A31" s="10" t="s">
        <v>93</v>
      </c>
      <c r="B31" s="11" t="s">
        <v>33</v>
      </c>
      <c r="C31" s="12">
        <v>170</v>
      </c>
      <c r="D31" s="16">
        <v>41</v>
      </c>
      <c r="E31" s="26">
        <v>110758</v>
      </c>
      <c r="F31" s="32">
        <f t="shared" si="0"/>
        <v>1.5348778417811806</v>
      </c>
      <c r="G31" s="14">
        <f t="shared" si="1"/>
        <v>1.9050542624460536</v>
      </c>
    </row>
    <row r="32" spans="1:7" s="9" customFormat="1" ht="15" customHeight="1" x14ac:dyDescent="0.25">
      <c r="A32" s="10" t="s">
        <v>94</v>
      </c>
      <c r="B32" s="11" t="s">
        <v>27</v>
      </c>
      <c r="C32" s="12">
        <v>56</v>
      </c>
      <c r="D32" s="16">
        <v>3</v>
      </c>
      <c r="E32" s="26">
        <v>35939</v>
      </c>
      <c r="F32" s="32">
        <f t="shared" si="0"/>
        <v>1.55819583182615</v>
      </c>
      <c r="G32" s="14">
        <f t="shared" si="1"/>
        <v>1.6416706085311221</v>
      </c>
    </row>
    <row r="33" spans="1:7" s="9" customFormat="1" ht="15" customHeight="1" x14ac:dyDescent="0.25">
      <c r="A33" s="10" t="s">
        <v>95</v>
      </c>
      <c r="B33" s="11" t="s">
        <v>9</v>
      </c>
      <c r="C33" s="12">
        <v>1844</v>
      </c>
      <c r="D33" s="16">
        <v>222</v>
      </c>
      <c r="E33" s="26">
        <v>971956</v>
      </c>
      <c r="F33" s="32">
        <f t="shared" si="0"/>
        <v>1.8972052232817123</v>
      </c>
      <c r="G33" s="14">
        <f t="shared" si="1"/>
        <v>2.1256106243492501</v>
      </c>
    </row>
    <row r="34" spans="1:7" s="9" customFormat="1" ht="15" customHeight="1" x14ac:dyDescent="0.25">
      <c r="A34" s="10" t="s">
        <v>96</v>
      </c>
      <c r="B34" s="11" t="s">
        <v>50</v>
      </c>
      <c r="C34" s="12">
        <v>28</v>
      </c>
      <c r="D34" s="16">
        <v>10</v>
      </c>
      <c r="E34" s="26">
        <v>11967</v>
      </c>
      <c r="F34" s="32">
        <f t="shared" si="0"/>
        <v>2.3397676944931893</v>
      </c>
      <c r="G34" s="14">
        <f t="shared" si="1"/>
        <v>3.175399013955043</v>
      </c>
    </row>
    <row r="35" spans="1:7" s="9" customFormat="1" ht="15" customHeight="1" x14ac:dyDescent="0.25">
      <c r="A35" s="10" t="s">
        <v>97</v>
      </c>
      <c r="B35" s="11" t="s">
        <v>98</v>
      </c>
      <c r="C35" s="12">
        <v>10</v>
      </c>
      <c r="D35" s="16">
        <v>11</v>
      </c>
      <c r="E35" s="26">
        <v>7937</v>
      </c>
      <c r="F35" s="32">
        <f t="shared" ref="F35:F66" si="2">C35/E35*1000</f>
        <v>1.2599218848431397</v>
      </c>
      <c r="G35" s="14">
        <f t="shared" ref="G35:G69" si="3">(C35+D35)/E35*1000</f>
        <v>2.645835958170593</v>
      </c>
    </row>
    <row r="36" spans="1:7" s="9" customFormat="1" ht="15" customHeight="1" x14ac:dyDescent="0.25">
      <c r="A36" s="10" t="s">
        <v>99</v>
      </c>
      <c r="B36" s="11" t="s">
        <v>8</v>
      </c>
      <c r="C36" s="12">
        <v>223</v>
      </c>
      <c r="D36" s="16">
        <v>104</v>
      </c>
      <c r="E36" s="26">
        <v>207881</v>
      </c>
      <c r="F36" s="32">
        <f t="shared" si="2"/>
        <v>1.0727291094424214</v>
      </c>
      <c r="G36" s="14">
        <f t="shared" si="3"/>
        <v>1.5730153308864205</v>
      </c>
    </row>
    <row r="37" spans="1:7" s="9" customFormat="1" ht="15" customHeight="1" x14ac:dyDescent="0.25">
      <c r="A37" s="10" t="s">
        <v>100</v>
      </c>
      <c r="B37" s="11" t="s">
        <v>19</v>
      </c>
      <c r="C37" s="12">
        <v>445</v>
      </c>
      <c r="D37" s="16">
        <v>285</v>
      </c>
      <c r="E37" s="26">
        <v>483038</v>
      </c>
      <c r="F37" s="32">
        <f t="shared" si="2"/>
        <v>0.92125257226139556</v>
      </c>
      <c r="G37" s="14">
        <f t="shared" si="3"/>
        <v>1.5112682646085813</v>
      </c>
    </row>
    <row r="38" spans="1:7" s="9" customFormat="1" ht="15" customHeight="1" x14ac:dyDescent="0.25">
      <c r="A38" s="10" t="s">
        <v>101</v>
      </c>
      <c r="B38" s="11" t="s">
        <v>59</v>
      </c>
      <c r="C38" s="12">
        <v>246</v>
      </c>
      <c r="D38" s="16">
        <v>114</v>
      </c>
      <c r="E38" s="26">
        <v>97550</v>
      </c>
      <c r="F38" s="32">
        <f t="shared" si="2"/>
        <v>2.5217837006663251</v>
      </c>
      <c r="G38" s="14">
        <f t="shared" si="3"/>
        <v>3.690415171706817</v>
      </c>
    </row>
    <row r="39" spans="1:7" s="9" customFormat="1" ht="15" customHeight="1" x14ac:dyDescent="0.25">
      <c r="A39" s="10" t="s">
        <v>102</v>
      </c>
      <c r="B39" s="11" t="s">
        <v>20</v>
      </c>
      <c r="C39" s="12">
        <v>78</v>
      </c>
      <c r="D39" s="16">
        <v>39</v>
      </c>
      <c r="E39" s="26">
        <v>37523</v>
      </c>
      <c r="F39" s="32">
        <f t="shared" si="2"/>
        <v>2.0787250486368358</v>
      </c>
      <c r="G39" s="14">
        <f t="shared" si="3"/>
        <v>3.1180875729552544</v>
      </c>
    </row>
    <row r="40" spans="1:7" s="9" customFormat="1" ht="15" customHeight="1" x14ac:dyDescent="0.25">
      <c r="A40" s="10" t="s">
        <v>103</v>
      </c>
      <c r="B40" s="15" t="s">
        <v>104</v>
      </c>
      <c r="C40" s="16">
        <v>21</v>
      </c>
      <c r="D40" s="16">
        <v>4</v>
      </c>
      <c r="E40" s="26">
        <v>7464</v>
      </c>
      <c r="F40" s="32">
        <f t="shared" si="2"/>
        <v>2.8135048231511255</v>
      </c>
      <c r="G40" s="14">
        <f t="shared" si="3"/>
        <v>3.34941050375134</v>
      </c>
    </row>
    <row r="41" spans="1:7" s="9" customFormat="1" ht="15" customHeight="1" x14ac:dyDescent="0.25">
      <c r="A41" s="10" t="s">
        <v>105</v>
      </c>
      <c r="B41" s="11" t="s">
        <v>48</v>
      </c>
      <c r="C41" s="12">
        <v>34</v>
      </c>
      <c r="D41" s="16">
        <v>13</v>
      </c>
      <c r="E41" s="26">
        <v>15145</v>
      </c>
      <c r="F41" s="32">
        <f t="shared" si="2"/>
        <v>2.2449653350940904</v>
      </c>
      <c r="G41" s="14">
        <f t="shared" si="3"/>
        <v>3.1033344338065367</v>
      </c>
    </row>
    <row r="42" spans="1:7" s="9" customFormat="1" ht="15" customHeight="1" x14ac:dyDescent="0.25">
      <c r="A42" s="10" t="s">
        <v>106</v>
      </c>
      <c r="B42" s="11" t="s">
        <v>17</v>
      </c>
      <c r="C42" s="12">
        <v>457</v>
      </c>
      <c r="D42" s="16">
        <v>165</v>
      </c>
      <c r="E42" s="26">
        <v>334745</v>
      </c>
      <c r="F42" s="32">
        <f t="shared" si="2"/>
        <v>1.3652183004973935</v>
      </c>
      <c r="G42" s="14">
        <f t="shared" si="3"/>
        <v>1.8581308159942642</v>
      </c>
    </row>
    <row r="43" spans="1:7" s="9" customFormat="1" ht="15" customHeight="1" x14ac:dyDescent="0.25">
      <c r="A43" s="10" t="s">
        <v>107</v>
      </c>
      <c r="B43" s="11" t="s">
        <v>14</v>
      </c>
      <c r="C43" s="12">
        <v>312</v>
      </c>
      <c r="D43" s="16">
        <v>160</v>
      </c>
      <c r="E43" s="26">
        <v>309408</v>
      </c>
      <c r="F43" s="32">
        <f t="shared" si="2"/>
        <v>1.0083772882407696</v>
      </c>
      <c r="G43" s="14">
        <f t="shared" si="3"/>
        <v>1.5254938463129588</v>
      </c>
    </row>
    <row r="44" spans="1:7" s="9" customFormat="1" ht="15" customHeight="1" x14ac:dyDescent="0.25">
      <c r="A44" s="10" t="s">
        <v>108</v>
      </c>
      <c r="B44" s="11" t="s">
        <v>40</v>
      </c>
      <c r="C44" s="12">
        <v>233</v>
      </c>
      <c r="D44" s="16">
        <v>75</v>
      </c>
      <c r="E44" s="26">
        <v>138572</v>
      </c>
      <c r="F44" s="32">
        <f t="shared" si="2"/>
        <v>1.6814363652108653</v>
      </c>
      <c r="G44" s="14">
        <f t="shared" si="3"/>
        <v>2.2226712467165082</v>
      </c>
    </row>
    <row r="45" spans="1:7" s="9" customFormat="1" ht="15" customHeight="1" x14ac:dyDescent="0.25">
      <c r="A45" s="10" t="s">
        <v>109</v>
      </c>
      <c r="B45" s="11" t="s">
        <v>12</v>
      </c>
      <c r="C45" s="12">
        <v>3087</v>
      </c>
      <c r="D45" s="16">
        <v>0</v>
      </c>
      <c r="E45" s="26">
        <v>1298618</v>
      </c>
      <c r="F45" s="32">
        <f t="shared" si="2"/>
        <v>2.3771424699180201</v>
      </c>
      <c r="G45" s="14">
        <f t="shared" si="3"/>
        <v>2.3771424699180201</v>
      </c>
    </row>
    <row r="46" spans="1:7" s="9" customFormat="1" ht="15" customHeight="1" x14ac:dyDescent="0.25">
      <c r="A46" s="10" t="s">
        <v>110</v>
      </c>
      <c r="B46" s="11" t="s">
        <v>41</v>
      </c>
      <c r="C46" s="12">
        <v>172</v>
      </c>
      <c r="D46" s="16">
        <v>54</v>
      </c>
      <c r="E46" s="26">
        <v>55931</v>
      </c>
      <c r="F46" s="32">
        <f t="shared" si="2"/>
        <v>3.0752176789258194</v>
      </c>
      <c r="G46" s="14">
        <f t="shared" si="3"/>
        <v>4.0406929967281116</v>
      </c>
    </row>
    <row r="47" spans="1:7" s="9" customFormat="1" ht="15" customHeight="1" x14ac:dyDescent="0.25">
      <c r="A47" s="10" t="s">
        <v>111</v>
      </c>
      <c r="B47" s="11" t="s">
        <v>34</v>
      </c>
      <c r="C47" s="12">
        <v>123</v>
      </c>
      <c r="D47" s="16">
        <v>36</v>
      </c>
      <c r="E47" s="26">
        <v>79961</v>
      </c>
      <c r="F47" s="32">
        <f t="shared" si="2"/>
        <v>1.538249896824702</v>
      </c>
      <c r="G47" s="14">
        <f t="shared" si="3"/>
        <v>1.9884693788221759</v>
      </c>
    </row>
    <row r="48" spans="1:7" s="9" customFormat="1" ht="15" customHeight="1" x14ac:dyDescent="0.25">
      <c r="A48" s="10" t="s">
        <v>112</v>
      </c>
      <c r="B48" s="11" t="s">
        <v>28</v>
      </c>
      <c r="C48" s="12">
        <v>336</v>
      </c>
      <c r="D48" s="16">
        <v>4</v>
      </c>
      <c r="E48" s="26">
        <v>143294</v>
      </c>
      <c r="F48" s="32">
        <f t="shared" si="2"/>
        <v>2.3448295113542783</v>
      </c>
      <c r="G48" s="14">
        <f t="shared" si="3"/>
        <v>2.3727441483942107</v>
      </c>
    </row>
    <row r="49" spans="1:7" s="9" customFormat="1" ht="15" customHeight="1" x14ac:dyDescent="0.25">
      <c r="A49" s="10" t="s">
        <v>113</v>
      </c>
      <c r="B49" s="11" t="s">
        <v>52</v>
      </c>
      <c r="C49" s="12">
        <v>73</v>
      </c>
      <c r="D49" s="16">
        <v>36</v>
      </c>
      <c r="E49" s="26">
        <v>33864</v>
      </c>
      <c r="F49" s="32">
        <f t="shared" si="2"/>
        <v>2.155681549728325</v>
      </c>
      <c r="G49" s="14">
        <f t="shared" si="3"/>
        <v>3.2187573824710607</v>
      </c>
    </row>
    <row r="50" spans="1:7" s="9" customFormat="1" ht="15" customHeight="1" x14ac:dyDescent="0.25">
      <c r="A50" s="10" t="s">
        <v>114</v>
      </c>
      <c r="B50" s="11" t="s">
        <v>6</v>
      </c>
      <c r="C50" s="12">
        <v>1620</v>
      </c>
      <c r="D50" s="16">
        <v>45</v>
      </c>
      <c r="E50" s="26">
        <v>922466</v>
      </c>
      <c r="F50" s="32">
        <f t="shared" si="2"/>
        <v>1.7561622867401074</v>
      </c>
      <c r="G50" s="14">
        <f t="shared" si="3"/>
        <v>1.8049445724828883</v>
      </c>
    </row>
    <row r="51" spans="1:7" s="9" customFormat="1" x14ac:dyDescent="0.25">
      <c r="A51" s="10" t="s">
        <v>115</v>
      </c>
      <c r="B51" s="11" t="s">
        <v>42</v>
      </c>
      <c r="C51" s="12">
        <v>444</v>
      </c>
      <c r="D51" s="16">
        <v>21</v>
      </c>
      <c r="E51" s="26">
        <v>264428</v>
      </c>
      <c r="F51" s="32">
        <f t="shared" si="2"/>
        <v>1.6790960110124495</v>
      </c>
      <c r="G51" s="14">
        <f t="shared" si="3"/>
        <v>1.7585127142360113</v>
      </c>
    </row>
    <row r="52" spans="1:7" s="9" customFormat="1" ht="15" customHeight="1" x14ac:dyDescent="0.25">
      <c r="A52" s="10" t="s">
        <v>116</v>
      </c>
      <c r="B52" s="11" t="s">
        <v>10</v>
      </c>
      <c r="C52" s="12">
        <v>1538</v>
      </c>
      <c r="D52" s="16">
        <v>279</v>
      </c>
      <c r="E52" s="26">
        <v>893711</v>
      </c>
      <c r="F52" s="32">
        <f t="shared" si="2"/>
        <v>1.7209142552793912</v>
      </c>
      <c r="G52" s="14">
        <f t="shared" si="3"/>
        <v>2.0330957099106985</v>
      </c>
    </row>
    <row r="53" spans="1:7" s="9" customFormat="1" ht="15" customHeight="1" x14ac:dyDescent="0.25">
      <c r="A53" s="10" t="s">
        <v>117</v>
      </c>
      <c r="B53" s="11" t="s">
        <v>30</v>
      </c>
      <c r="C53" s="12">
        <v>544</v>
      </c>
      <c r="D53" s="16">
        <v>149</v>
      </c>
      <c r="E53" s="26">
        <v>530565</v>
      </c>
      <c r="F53" s="32">
        <f t="shared" si="2"/>
        <v>1.0253220623297805</v>
      </c>
      <c r="G53" s="14">
        <f t="shared" si="3"/>
        <v>1.306154759548783</v>
      </c>
    </row>
    <row r="54" spans="1:7" s="9" customFormat="1" ht="15" customHeight="1" x14ac:dyDescent="0.25">
      <c r="A54" s="10" t="s">
        <v>118</v>
      </c>
      <c r="B54" s="11" t="s">
        <v>13</v>
      </c>
      <c r="C54" s="12">
        <v>730</v>
      </c>
      <c r="D54" s="16">
        <v>199</v>
      </c>
      <c r="E54" s="26">
        <v>394345</v>
      </c>
      <c r="F54" s="32">
        <f t="shared" si="2"/>
        <v>1.8511709290088627</v>
      </c>
      <c r="G54" s="14">
        <f t="shared" si="3"/>
        <v>2.3558051959578541</v>
      </c>
    </row>
    <row r="55" spans="1:7" s="9" customFormat="1" ht="15" customHeight="1" x14ac:dyDescent="0.25">
      <c r="A55" s="10" t="s">
        <v>119</v>
      </c>
      <c r="B55" s="11" t="s">
        <v>11</v>
      </c>
      <c r="C55" s="12">
        <v>574</v>
      </c>
      <c r="D55" s="16">
        <v>347</v>
      </c>
      <c r="E55" s="26">
        <v>479872</v>
      </c>
      <c r="F55" s="32">
        <f t="shared" si="2"/>
        <v>1.1961523072819418</v>
      </c>
      <c r="G55" s="14">
        <f t="shared" si="3"/>
        <v>1.9192618031475059</v>
      </c>
    </row>
    <row r="56" spans="1:7" s="9" customFormat="1" ht="15" customHeight="1" x14ac:dyDescent="0.25">
      <c r="A56" s="10" t="s">
        <v>120</v>
      </c>
      <c r="B56" s="11" t="s">
        <v>38</v>
      </c>
      <c r="C56" s="12">
        <v>129</v>
      </c>
      <c r="D56" s="16">
        <v>21</v>
      </c>
      <c r="E56" s="26">
        <v>61043</v>
      </c>
      <c r="F56" s="32">
        <f t="shared" si="2"/>
        <v>2.1132644201628361</v>
      </c>
      <c r="G56" s="14">
        <f t="shared" si="3"/>
        <v>2.4572842094916698</v>
      </c>
    </row>
    <row r="57" spans="1:7" s="9" customFormat="1" ht="15" customHeight="1" x14ac:dyDescent="0.25">
      <c r="A57" s="10" t="s">
        <v>121</v>
      </c>
      <c r="B57" s="11" t="s">
        <v>37</v>
      </c>
      <c r="C57" s="12">
        <v>199</v>
      </c>
      <c r="D57" s="16">
        <v>47</v>
      </c>
      <c r="E57" s="26">
        <v>175392</v>
      </c>
      <c r="F57" s="32">
        <f t="shared" si="2"/>
        <v>1.1346013501185914</v>
      </c>
      <c r="G57" s="14">
        <f t="shared" si="3"/>
        <v>1.4025725232621786</v>
      </c>
    </row>
    <row r="58" spans="1:7" s="9" customFormat="1" ht="15" customHeight="1" x14ac:dyDescent="0.25">
      <c r="A58" s="10" t="s">
        <v>122</v>
      </c>
      <c r="B58" s="11" t="s">
        <v>51</v>
      </c>
      <c r="C58" s="12">
        <v>336</v>
      </c>
      <c r="D58" s="16">
        <v>115</v>
      </c>
      <c r="E58" s="26">
        <v>277128</v>
      </c>
      <c r="F58" s="32">
        <f t="shared" si="2"/>
        <v>1.2124361305966918</v>
      </c>
      <c r="G58" s="14">
        <f t="shared" si="3"/>
        <v>1.6274068300568689</v>
      </c>
    </row>
    <row r="59" spans="1:7" s="9" customFormat="1" ht="15" customHeight="1" x14ac:dyDescent="0.25">
      <c r="A59" s="10" t="s">
        <v>123</v>
      </c>
      <c r="B59" s="11" t="s">
        <v>3</v>
      </c>
      <c r="C59" s="12">
        <v>435</v>
      </c>
      <c r="D59" s="16">
        <v>146</v>
      </c>
      <c r="E59" s="26">
        <v>227901</v>
      </c>
      <c r="F59" s="32">
        <f t="shared" si="2"/>
        <v>1.9087235246883516</v>
      </c>
      <c r="G59" s="14">
        <f t="shared" si="3"/>
        <v>2.5493525697561661</v>
      </c>
    </row>
    <row r="60" spans="1:7" s="9" customFormat="1" ht="15" customHeight="1" x14ac:dyDescent="0.25">
      <c r="A60" s="10" t="s">
        <v>124</v>
      </c>
      <c r="B60" s="11" t="s">
        <v>58</v>
      </c>
      <c r="C60" s="12">
        <v>330</v>
      </c>
      <c r="D60" s="16">
        <v>55</v>
      </c>
      <c r="E60" s="26">
        <v>263669</v>
      </c>
      <c r="F60" s="32">
        <f t="shared" si="2"/>
        <v>1.2515692022953022</v>
      </c>
      <c r="G60" s="14">
        <f t="shared" si="3"/>
        <v>1.4601640693445193</v>
      </c>
    </row>
    <row r="61" spans="1:7" s="9" customFormat="1" ht="15" customHeight="1" x14ac:dyDescent="0.25">
      <c r="A61" s="10" t="s">
        <v>125</v>
      </c>
      <c r="B61" s="11" t="s">
        <v>35</v>
      </c>
      <c r="C61" s="12">
        <v>224</v>
      </c>
      <c r="D61" s="16">
        <v>143</v>
      </c>
      <c r="E61" s="26">
        <v>77508</v>
      </c>
      <c r="F61" s="32">
        <f t="shared" si="2"/>
        <v>2.8900242555607165</v>
      </c>
      <c r="G61" s="14">
        <f t="shared" si="3"/>
        <v>4.7349950972802803</v>
      </c>
    </row>
    <row r="62" spans="1:7" s="9" customFormat="1" ht="15" customHeight="1" x14ac:dyDescent="0.25">
      <c r="A62" s="10" t="s">
        <v>126</v>
      </c>
      <c r="B62" s="11" t="s">
        <v>21</v>
      </c>
      <c r="C62" s="12">
        <v>127</v>
      </c>
      <c r="D62" s="16">
        <v>48</v>
      </c>
      <c r="E62" s="26">
        <v>113684</v>
      </c>
      <c r="F62" s="32">
        <f t="shared" si="2"/>
        <v>1.1171316983920341</v>
      </c>
      <c r="G62" s="14">
        <f t="shared" si="3"/>
        <v>1.5393547025087082</v>
      </c>
    </row>
    <row r="63" spans="1:7" s="9" customFormat="1" ht="15" customHeight="1" x14ac:dyDescent="0.25">
      <c r="A63" s="10" t="s">
        <v>127</v>
      </c>
      <c r="B63" s="11" t="s">
        <v>46</v>
      </c>
      <c r="C63" s="12">
        <v>51</v>
      </c>
      <c r="D63" s="16">
        <v>18</v>
      </c>
      <c r="E63" s="26">
        <v>36882</v>
      </c>
      <c r="F63" s="32">
        <f t="shared" si="2"/>
        <v>1.3827883520416464</v>
      </c>
      <c r="G63" s="14">
        <f t="shared" si="3"/>
        <v>1.870831299821051</v>
      </c>
    </row>
    <row r="64" spans="1:7" s="9" customFormat="1" ht="15" customHeight="1" x14ac:dyDescent="0.25">
      <c r="A64" s="10" t="s">
        <v>128</v>
      </c>
      <c r="B64" s="11" t="s">
        <v>54</v>
      </c>
      <c r="C64" s="12">
        <v>27</v>
      </c>
      <c r="D64" s="16">
        <v>11</v>
      </c>
      <c r="E64" s="26">
        <v>14047</v>
      </c>
      <c r="F64" s="32">
        <f t="shared" si="2"/>
        <v>1.9221186018366911</v>
      </c>
      <c r="G64" s="14">
        <f t="shared" si="3"/>
        <v>2.7052039581405283</v>
      </c>
    </row>
    <row r="65" spans="1:8" s="9" customFormat="1" ht="15" customHeight="1" x14ac:dyDescent="0.25">
      <c r="A65" s="10" t="s">
        <v>129</v>
      </c>
      <c r="B65" s="11" t="s">
        <v>130</v>
      </c>
      <c r="C65" s="12">
        <v>23</v>
      </c>
      <c r="D65" s="16">
        <v>10</v>
      </c>
      <c r="E65" s="26">
        <v>15799</v>
      </c>
      <c r="F65" s="32">
        <f t="shared" si="2"/>
        <v>1.4557883410342427</v>
      </c>
      <c r="G65" s="14">
        <f t="shared" si="3"/>
        <v>2.0887397936578265</v>
      </c>
    </row>
    <row r="66" spans="1:8" s="9" customFormat="1" ht="15" customHeight="1" x14ac:dyDescent="0.25">
      <c r="A66" s="10" t="s">
        <v>131</v>
      </c>
      <c r="B66" s="11" t="s">
        <v>31</v>
      </c>
      <c r="C66" s="12">
        <v>429</v>
      </c>
      <c r="D66" s="16">
        <v>0</v>
      </c>
      <c r="E66" s="26">
        <v>238096</v>
      </c>
      <c r="F66" s="32">
        <f t="shared" si="2"/>
        <v>1.8017942342584503</v>
      </c>
      <c r="G66" s="14">
        <f t="shared" si="3"/>
        <v>1.8017942342584503</v>
      </c>
    </row>
    <row r="67" spans="1:8" s="9" customFormat="1" ht="15" customHeight="1" x14ac:dyDescent="0.25">
      <c r="A67" s="10" t="s">
        <v>132</v>
      </c>
      <c r="B67" s="11" t="s">
        <v>133</v>
      </c>
      <c r="C67" s="12">
        <v>74</v>
      </c>
      <c r="D67" s="16">
        <v>30</v>
      </c>
      <c r="E67" s="26">
        <v>34311</v>
      </c>
      <c r="F67" s="32">
        <f t="shared" ref="F67:F69" si="4">C67/E67*1000</f>
        <v>2.1567427355658535</v>
      </c>
      <c r="G67" s="14">
        <f t="shared" si="3"/>
        <v>3.0310978986330914</v>
      </c>
    </row>
    <row r="68" spans="1:8" s="9" customFormat="1" ht="15" customHeight="1" x14ac:dyDescent="0.25">
      <c r="A68" s="10" t="s">
        <v>134</v>
      </c>
      <c r="B68" s="11" t="s">
        <v>32</v>
      </c>
      <c r="C68" s="12">
        <v>179</v>
      </c>
      <c r="D68" s="16">
        <v>33</v>
      </c>
      <c r="E68" s="26">
        <v>72001</v>
      </c>
      <c r="F68" s="32">
        <f t="shared" si="4"/>
        <v>2.4860765822696904</v>
      </c>
      <c r="G68" s="14">
        <f t="shared" si="3"/>
        <v>2.9444035499506951</v>
      </c>
    </row>
    <row r="69" spans="1:8" s="9" customFormat="1" ht="15" customHeight="1" x14ac:dyDescent="0.25">
      <c r="A69" s="10" t="s">
        <v>135</v>
      </c>
      <c r="B69" s="11" t="s">
        <v>23</v>
      </c>
      <c r="C69" s="12">
        <v>48</v>
      </c>
      <c r="D69" s="16">
        <v>12</v>
      </c>
      <c r="E69" s="26">
        <v>21364</v>
      </c>
      <c r="F69" s="32">
        <f t="shared" si="4"/>
        <v>2.2467702677401236</v>
      </c>
      <c r="G69" s="14">
        <f t="shared" si="3"/>
        <v>2.8084628346751543</v>
      </c>
    </row>
    <row r="70" spans="1:8" s="21" customFormat="1" x14ac:dyDescent="0.25">
      <c r="A70" s="18"/>
      <c r="B70" s="19"/>
      <c r="C70" s="17"/>
      <c r="D70" s="19"/>
      <c r="E70" s="33"/>
      <c r="F70" s="13"/>
      <c r="G70" s="13"/>
      <c r="H70" s="20"/>
    </row>
    <row r="71" spans="1:8" s="21" customFormat="1" x14ac:dyDescent="0.25">
      <c r="A71" s="9"/>
      <c r="B71" s="9"/>
      <c r="C71" s="9"/>
      <c r="D71" s="9"/>
      <c r="E71" s="33"/>
      <c r="F71" s="22"/>
      <c r="G71" s="22"/>
      <c r="H71" s="8"/>
    </row>
    <row r="72" spans="1:8" s="21" customFormat="1" x14ac:dyDescent="0.25">
      <c r="E72" s="33"/>
      <c r="F72" s="24"/>
      <c r="G72" s="24"/>
      <c r="H72" s="23"/>
    </row>
    <row r="73" spans="1:8" s="21" customFormat="1" x14ac:dyDescent="0.25">
      <c r="A73" s="18"/>
      <c r="B73" s="19"/>
      <c r="C73" s="19"/>
      <c r="D73" s="19"/>
      <c r="E73" s="33"/>
      <c r="F73" s="13"/>
      <c r="G73" s="13"/>
      <c r="H73" s="20"/>
    </row>
    <row r="74" spans="1:8" s="21" customFormat="1" x14ac:dyDescent="0.25">
      <c r="A74" s="18"/>
      <c r="B74" s="19"/>
      <c r="C74" s="19"/>
      <c r="D74" s="19"/>
      <c r="E74" s="33"/>
      <c r="F74" s="13"/>
      <c r="G74" s="13"/>
      <c r="H74" s="20"/>
    </row>
    <row r="75" spans="1:8" x14ac:dyDescent="0.25">
      <c r="A75" s="18"/>
      <c r="B75" s="19"/>
      <c r="C75" s="19"/>
      <c r="D75" s="19"/>
      <c r="F75" s="13"/>
      <c r="G75" s="13"/>
      <c r="H75" s="20"/>
    </row>
    <row r="76" spans="1:8" x14ac:dyDescent="0.25">
      <c r="A76" s="18"/>
      <c r="B76" s="19"/>
      <c r="D76" s="19"/>
      <c r="F76" s="13"/>
      <c r="G76" s="13"/>
      <c r="H76" s="20"/>
    </row>
    <row r="78" spans="1:8" x14ac:dyDescent="0.25">
      <c r="A78" s="18"/>
    </row>
  </sheetData>
  <conditionalFormatting sqref="F73:G76 F70:G70">
    <cfRule type="expression" dxfId="9" priority="62" stopIfTrue="1">
      <formula>NOT(ISERROR(SEARCH("County",F70)))</formula>
    </cfRule>
  </conditionalFormatting>
  <pageMargins left="0.7" right="0.7" top="0.75" bottom="0.75" header="0.3" footer="0.3"/>
  <pageSetup scale="58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SO Ratios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Sheats, Melanie</cp:lastModifiedBy>
  <cp:lastPrinted>2022-03-22T13:49:31Z</cp:lastPrinted>
  <dcterms:created xsi:type="dcterms:W3CDTF">2022-03-16T15:28:32Z</dcterms:created>
  <dcterms:modified xsi:type="dcterms:W3CDTF">2022-03-31T19:43:59Z</dcterms:modified>
</cp:coreProperties>
</file>