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610" windowHeight="9705"/>
  </bookViews>
  <sheets>
    <sheet name="SO Ratios" sheetId="1" r:id="rId1"/>
  </sheets>
  <calcPr calcId="145621"/>
</workbook>
</file>

<file path=xl/calcChain.xml><?xml version="1.0" encoding="utf-8"?>
<calcChain xmlns="http://schemas.openxmlformats.org/spreadsheetml/2006/main">
  <c r="F57" i="1" l="1"/>
  <c r="F58" i="1"/>
  <c r="F59" i="1"/>
  <c r="F60" i="1"/>
  <c r="F61" i="1"/>
  <c r="G61" i="1"/>
  <c r="G60" i="1"/>
  <c r="G59" i="1"/>
  <c r="G58" i="1"/>
  <c r="G57" i="1"/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62" i="1"/>
  <c r="G63" i="1"/>
  <c r="G64" i="1"/>
  <c r="G65" i="1"/>
  <c r="G66" i="1"/>
  <c r="G67" i="1"/>
  <c r="G68" i="1"/>
  <c r="G69" i="1"/>
  <c r="G18" i="1"/>
  <c r="G17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62" i="1"/>
  <c r="F63" i="1"/>
  <c r="F64" i="1"/>
  <c r="F65" i="1"/>
  <c r="F66" i="1"/>
  <c r="F67" i="1"/>
  <c r="F68" i="1"/>
  <c r="F69" i="1"/>
  <c r="F18" i="1"/>
  <c r="F17" i="1"/>
  <c r="F33" i="1"/>
  <c r="G16" i="1" l="1"/>
  <c r="G4" i="1" l="1"/>
  <c r="G5" i="1"/>
  <c r="G6" i="1"/>
  <c r="G7" i="1"/>
  <c r="G8" i="1"/>
  <c r="G9" i="1"/>
  <c r="G10" i="1"/>
  <c r="G11" i="1"/>
  <c r="G12" i="1"/>
  <c r="G13" i="1"/>
  <c r="G14" i="1"/>
  <c r="G15" i="1"/>
  <c r="G3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3" i="1"/>
</calcChain>
</file>

<file path=xl/sharedStrings.xml><?xml version="1.0" encoding="utf-8"?>
<sst xmlns="http://schemas.openxmlformats.org/spreadsheetml/2006/main" count="142" uniqueCount="142">
  <si>
    <t>Agency</t>
  </si>
  <si>
    <t>County</t>
  </si>
  <si>
    <t>Alachua County Sheriff's Office</t>
  </si>
  <si>
    <t>Alachua</t>
  </si>
  <si>
    <t>Baker County Sheriff's Office</t>
  </si>
  <si>
    <t>Baker</t>
  </si>
  <si>
    <t>Bay County Sheriff's Office</t>
  </si>
  <si>
    <t>Bay</t>
  </si>
  <si>
    <t>Bradford County Sheriff's Office</t>
  </si>
  <si>
    <t>Bradford</t>
  </si>
  <si>
    <t>Brevard County Sheriff's Office</t>
  </si>
  <si>
    <t>Brevard</t>
  </si>
  <si>
    <t>Broward County Sheriff's Office</t>
  </si>
  <si>
    <t>Broward</t>
  </si>
  <si>
    <t>Calhoun County Sheriff's Office</t>
  </si>
  <si>
    <t>Calhoun</t>
  </si>
  <si>
    <t>Charlotte County Sheriff's Office</t>
  </si>
  <si>
    <t>Charlotte</t>
  </si>
  <si>
    <t>Citrus County Sheriff's Office</t>
  </si>
  <si>
    <t>Citrus</t>
  </si>
  <si>
    <t>Clay County Sheriff's Office</t>
  </si>
  <si>
    <t>Clay</t>
  </si>
  <si>
    <t>Collier County Sheriff's Office</t>
  </si>
  <si>
    <t>Collier</t>
  </si>
  <si>
    <t>Columbia County Sheriff's Office</t>
  </si>
  <si>
    <t>Columbia</t>
  </si>
  <si>
    <t>Desoto County Sheriff's Office</t>
  </si>
  <si>
    <t>Desoto</t>
  </si>
  <si>
    <t>Dixie County Sheriff's Office</t>
  </si>
  <si>
    <t>Dixie</t>
  </si>
  <si>
    <t>Escambia County Sheriff's Office</t>
  </si>
  <si>
    <t>Escambia</t>
  </si>
  <si>
    <t>Flagler County Sheriff's Office</t>
  </si>
  <si>
    <t>Flagler</t>
  </si>
  <si>
    <t>Franklin County Sheriff's Office</t>
  </si>
  <si>
    <t>Franklin</t>
  </si>
  <si>
    <t>Gadsden County Sheriff's Office</t>
  </si>
  <si>
    <t>Gadsden</t>
  </si>
  <si>
    <t>Gilchrist County Sheriff's Office</t>
  </si>
  <si>
    <t>Gilchrist</t>
  </si>
  <si>
    <t>Glades County Sheriff's Office</t>
  </si>
  <si>
    <t>Glades</t>
  </si>
  <si>
    <t>Gulf County Sheriff's Office</t>
  </si>
  <si>
    <t>Gulf</t>
  </si>
  <si>
    <t>Hamilton County Sheriff's Office</t>
  </si>
  <si>
    <t>Hamilton</t>
  </si>
  <si>
    <t>Hardee County Sheriff's Office</t>
  </si>
  <si>
    <t>Hardee</t>
  </si>
  <si>
    <t>Hendry County Sheriff's Office</t>
  </si>
  <si>
    <t>Hendry</t>
  </si>
  <si>
    <t>Hernando County Sheriff's Office</t>
  </si>
  <si>
    <t>Hernando</t>
  </si>
  <si>
    <t>Highlands County Sheriff's Office</t>
  </si>
  <si>
    <t>Highlands</t>
  </si>
  <si>
    <t>Hillsborough County Sheriff's Office</t>
  </si>
  <si>
    <t>Hillsborough</t>
  </si>
  <si>
    <t>Holmes County Sheriff's Office</t>
  </si>
  <si>
    <t>Holmes</t>
  </si>
  <si>
    <t>Indian River County Sheriff's Office</t>
  </si>
  <si>
    <t>Indian River</t>
  </si>
  <si>
    <t>Jackson County Sheriff's Office</t>
  </si>
  <si>
    <t>Jackson</t>
  </si>
  <si>
    <t>Jacksonville Sheriff's Office</t>
  </si>
  <si>
    <t>Duval</t>
  </si>
  <si>
    <t>Jefferson County Sheriff's Office</t>
  </si>
  <si>
    <t>Jefferson</t>
  </si>
  <si>
    <t>Lafayette County Sheriff's Office</t>
  </si>
  <si>
    <t>Lafayette</t>
  </si>
  <si>
    <t>Lake County Sheriff's Office</t>
  </si>
  <si>
    <t>Lake</t>
  </si>
  <si>
    <t>Lee County Sheriff's Office</t>
  </si>
  <si>
    <t>Lee</t>
  </si>
  <si>
    <t>Leon County Sheriff's Office</t>
  </si>
  <si>
    <t>Leon</t>
  </si>
  <si>
    <t>Levy County Sheriff's Office</t>
  </si>
  <si>
    <t>Levy</t>
  </si>
  <si>
    <t>Liberty County Sheriff's Office</t>
  </si>
  <si>
    <t>Liberty</t>
  </si>
  <si>
    <t>Madison County Sheriff's Office</t>
  </si>
  <si>
    <t>Madison</t>
  </si>
  <si>
    <t>Manatee County Sheriff's Office</t>
  </si>
  <si>
    <t>Manatee</t>
  </si>
  <si>
    <t>Marion County Sheriff's Office</t>
  </si>
  <si>
    <t>Marion</t>
  </si>
  <si>
    <t>Martin County Sheriff's Office</t>
  </si>
  <si>
    <t>Martin</t>
  </si>
  <si>
    <t>Monroe County Sheriff's Office</t>
  </si>
  <si>
    <t>Monroe</t>
  </si>
  <si>
    <t>Nassau County Sheriff's Office</t>
  </si>
  <si>
    <t>Nassau</t>
  </si>
  <si>
    <t>Okaloosa County Sheriff's Office</t>
  </si>
  <si>
    <t>Okaloosa</t>
  </si>
  <si>
    <t>Okeechobee County Sheriff's Office</t>
  </si>
  <si>
    <t>Okeechobee</t>
  </si>
  <si>
    <t>Orange County Sheriff's Office</t>
  </si>
  <si>
    <t>Orange</t>
  </si>
  <si>
    <t>Osceola County Sheriff's Office</t>
  </si>
  <si>
    <t>Osceola</t>
  </si>
  <si>
    <t>Palm Beach County Sheriff's Office</t>
  </si>
  <si>
    <t>Palm Beach</t>
  </si>
  <si>
    <t>Pasco County Sheriff's Office</t>
  </si>
  <si>
    <t>Pasco</t>
  </si>
  <si>
    <t>Pinellas County Sheriff's Office</t>
  </si>
  <si>
    <t>Pinellas</t>
  </si>
  <si>
    <t>Polk County Sheriff's Office</t>
  </si>
  <si>
    <t>Polk</t>
  </si>
  <si>
    <t>Putnam County Sheriff's Office</t>
  </si>
  <si>
    <t>Putnam</t>
  </si>
  <si>
    <t>Santa Rosa County Sheriff's Office</t>
  </si>
  <si>
    <t>Santa Rosa</t>
  </si>
  <si>
    <t>Sarasota County Sheriff's Office</t>
  </si>
  <si>
    <t>Sarasota</t>
  </si>
  <si>
    <t>Seminole County Sheriff's Office</t>
  </si>
  <si>
    <t>Seminole</t>
  </si>
  <si>
    <t>St. Johns County Sheriff's Office</t>
  </si>
  <si>
    <t>St. Johns</t>
  </si>
  <si>
    <t>St. Lucie County Sheriff's Office</t>
  </si>
  <si>
    <t>St. Lucie</t>
  </si>
  <si>
    <t>Sumter County Sheriff's Office</t>
  </si>
  <si>
    <t>Sumter</t>
  </si>
  <si>
    <t>Suwannee County Sheriff's Office</t>
  </si>
  <si>
    <t>Suwannee</t>
  </si>
  <si>
    <t>Taylor County Sheriff's Office</t>
  </si>
  <si>
    <t>Taylor</t>
  </si>
  <si>
    <t>Union County Sheriff's Office</t>
  </si>
  <si>
    <t>Union</t>
  </si>
  <si>
    <t>Volusia County Sheriff's Office</t>
  </si>
  <si>
    <t>Volusia</t>
  </si>
  <si>
    <t>Wakulla County Sheriff's Office</t>
  </si>
  <si>
    <t>Wakulla</t>
  </si>
  <si>
    <t>Walton County Sheriff's Office</t>
  </si>
  <si>
    <t>Walton</t>
  </si>
  <si>
    <t>Washington County Sheriff's Office</t>
  </si>
  <si>
    <t>Washington</t>
  </si>
  <si>
    <t>Total Population (Unincorporated)</t>
  </si>
  <si>
    <t>Ratio Per 1000 (LE Only)</t>
  </si>
  <si>
    <t>Ratio Per 1000 (LE + Concurrent)</t>
  </si>
  <si>
    <t xml:space="preserve">Officer Count (LE Only) </t>
  </si>
  <si>
    <t xml:space="preserve">Officer Count (Concurrent Only) </t>
  </si>
  <si>
    <t>Miami-Dade County</t>
  </si>
  <si>
    <t>Dade</t>
  </si>
  <si>
    <t>Sheriff's Offices - Ratios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</si>
</sst>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2"/>
      <name val="Arial"/>
      <family val="2"/>
    </font>
    <font>
      <sz val="11"/>
      <color indexed="7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/>
    <xf numFmtId="0" fontId="4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0" fillId="0" borderId="0" xfId="1" applyNumberFormat="1" applyFont="1" applyAlignment="1" applyProtection="1">
      <alignment horizontal="center" vertical="center"/>
      <protection locked="0"/>
    </xf>
    <xf numFmtId="164" fontId="3" fillId="2" borderId="3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164" fontId="0" fillId="0" borderId="0" xfId="1" applyNumberFormat="1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164" fontId="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164" fontId="5" fillId="0" borderId="0" xfId="0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0"/>
  <sheetViews>
    <sheetView tabSelected="1" topLeftCell="A56" workbookViewId="0">
      <selection activeCell="C70" sqref="C70"/>
    </sheetView>
  </sheetViews>
  <sheetFormatPr defaultColWidth="9.140625" defaultRowHeight="15" x14ac:dyDescent="0.25"/>
  <cols>
    <col min="1" max="1" width="33.7109375" style="9" customWidth="1"/>
    <col min="2" max="2" width="16.7109375" style="10" bestFit="1" customWidth="1"/>
    <col min="3" max="3" width="15.7109375" style="10" customWidth="1"/>
    <col min="4" max="4" width="20.7109375" style="10" customWidth="1"/>
    <col min="5" max="5" width="20.7109375" style="18" customWidth="1"/>
    <col min="6" max="7" width="15.7109375" style="10" customWidth="1"/>
    <col min="8" max="16384" width="9.140625" style="9"/>
  </cols>
  <sheetData>
    <row r="1" spans="1:9" customFormat="1" ht="25.5" customHeight="1" thickBot="1" x14ac:dyDescent="0.3">
      <c r="A1" s="1" t="s">
        <v>141</v>
      </c>
      <c r="B1" s="2"/>
      <c r="C1" s="3"/>
      <c r="D1" s="3"/>
      <c r="E1" s="18"/>
      <c r="F1" s="2"/>
      <c r="G1" s="2"/>
    </row>
    <row r="2" spans="1:9" s="4" customFormat="1" ht="49.5" customHeight="1" thickBot="1" x14ac:dyDescent="0.3">
      <c r="A2" s="14" t="s">
        <v>0</v>
      </c>
      <c r="B2" s="15" t="s">
        <v>1</v>
      </c>
      <c r="C2" s="15" t="s">
        <v>137</v>
      </c>
      <c r="D2" s="15" t="s">
        <v>138</v>
      </c>
      <c r="E2" s="19" t="s">
        <v>134</v>
      </c>
      <c r="F2" s="15" t="s">
        <v>135</v>
      </c>
      <c r="G2" s="16" t="s">
        <v>136</v>
      </c>
    </row>
    <row r="3" spans="1:9" s="7" customFormat="1" ht="15" customHeight="1" x14ac:dyDescent="0.25">
      <c r="A3" s="5" t="s">
        <v>2</v>
      </c>
      <c r="B3" s="6" t="s">
        <v>3</v>
      </c>
      <c r="C3" s="17">
        <v>230</v>
      </c>
      <c r="D3" s="17">
        <v>128</v>
      </c>
      <c r="E3" s="22">
        <v>114228</v>
      </c>
      <c r="F3" s="12">
        <f t="shared" ref="F3:F16" si="0">C3/E3*1000</f>
        <v>2.0135168259971286</v>
      </c>
      <c r="G3" s="13">
        <f t="shared" ref="G3:G16" si="1">(SUM(C3:D3)/E3)*1000</f>
        <v>3.1340827117694436</v>
      </c>
    </row>
    <row r="4" spans="1:9" s="7" customFormat="1" ht="15" customHeight="1" x14ac:dyDescent="0.25">
      <c r="A4" s="8" t="s">
        <v>4</v>
      </c>
      <c r="B4" s="6" t="s">
        <v>5</v>
      </c>
      <c r="C4" s="17">
        <v>48</v>
      </c>
      <c r="D4" s="17">
        <v>30</v>
      </c>
      <c r="E4" s="22">
        <v>27191</v>
      </c>
      <c r="F4" s="12">
        <f t="shared" si="0"/>
        <v>1.7652899856570188</v>
      </c>
      <c r="G4" s="13">
        <f t="shared" si="1"/>
        <v>2.8685962266926559</v>
      </c>
    </row>
    <row r="5" spans="1:9" s="7" customFormat="1" ht="15" customHeight="1" x14ac:dyDescent="0.25">
      <c r="A5" s="8" t="s">
        <v>6</v>
      </c>
      <c r="B5" s="6" t="s">
        <v>7</v>
      </c>
      <c r="C5" s="17">
        <v>276</v>
      </c>
      <c r="D5" s="17">
        <v>25</v>
      </c>
      <c r="E5" s="22">
        <v>93016</v>
      </c>
      <c r="F5" s="12">
        <f t="shared" si="0"/>
        <v>2.9672314440526359</v>
      </c>
      <c r="G5" s="13">
        <f t="shared" si="1"/>
        <v>3.2360024081878387</v>
      </c>
    </row>
    <row r="6" spans="1:9" s="7" customFormat="1" ht="15" customHeight="1" x14ac:dyDescent="0.25">
      <c r="A6" s="8" t="s">
        <v>8</v>
      </c>
      <c r="B6" s="6" t="s">
        <v>9</v>
      </c>
      <c r="C6" s="17">
        <v>57</v>
      </c>
      <c r="D6" s="17">
        <v>10</v>
      </c>
      <c r="E6" s="22">
        <v>21399</v>
      </c>
      <c r="F6" s="12">
        <f t="shared" si="0"/>
        <v>2.6636758727043319</v>
      </c>
      <c r="G6" s="13">
        <f t="shared" si="1"/>
        <v>3.1309874293191271</v>
      </c>
    </row>
    <row r="7" spans="1:9" s="7" customFormat="1" ht="15" customHeight="1" x14ac:dyDescent="0.25">
      <c r="A7" s="8" t="s">
        <v>10</v>
      </c>
      <c r="B7" s="6" t="s">
        <v>11</v>
      </c>
      <c r="C7" s="17">
        <v>569</v>
      </c>
      <c r="D7" s="17">
        <v>102</v>
      </c>
      <c r="E7" s="22">
        <v>233477</v>
      </c>
      <c r="F7" s="12">
        <f t="shared" si="0"/>
        <v>2.437070889209644</v>
      </c>
      <c r="G7" s="13">
        <f t="shared" si="1"/>
        <v>2.8739447568711265</v>
      </c>
    </row>
    <row r="8" spans="1:9" s="7" customFormat="1" ht="15" customHeight="1" x14ac:dyDescent="0.25">
      <c r="A8" s="8" t="s">
        <v>12</v>
      </c>
      <c r="B8" s="6" t="s">
        <v>13</v>
      </c>
      <c r="C8" s="17">
        <v>1270</v>
      </c>
      <c r="D8" s="17">
        <v>465</v>
      </c>
      <c r="E8" s="22">
        <v>588721</v>
      </c>
      <c r="F8" s="12">
        <f t="shared" si="0"/>
        <v>2.1572187844496797</v>
      </c>
      <c r="G8" s="13">
        <f t="shared" si="1"/>
        <v>2.9470666071025153</v>
      </c>
    </row>
    <row r="9" spans="1:9" s="7" customFormat="1" ht="15" customHeight="1" x14ac:dyDescent="0.25">
      <c r="A9" s="8" t="s">
        <v>14</v>
      </c>
      <c r="B9" s="6" t="s">
        <v>15</v>
      </c>
      <c r="C9" s="17">
        <v>28</v>
      </c>
      <c r="D9" s="17">
        <v>8</v>
      </c>
      <c r="E9" s="22">
        <v>11943</v>
      </c>
      <c r="F9" s="12">
        <f t="shared" si="0"/>
        <v>2.3444695637611987</v>
      </c>
      <c r="G9" s="13">
        <f t="shared" si="1"/>
        <v>3.0143180105501131</v>
      </c>
    </row>
    <row r="10" spans="1:9" s="7" customFormat="1" ht="15" customHeight="1" x14ac:dyDescent="0.25">
      <c r="A10" s="8" t="s">
        <v>16</v>
      </c>
      <c r="B10" s="6" t="s">
        <v>17</v>
      </c>
      <c r="C10" s="17">
        <v>220</v>
      </c>
      <c r="D10" s="17">
        <v>113</v>
      </c>
      <c r="E10" s="22">
        <v>153882</v>
      </c>
      <c r="F10" s="12">
        <f t="shared" si="0"/>
        <v>1.4296668876151857</v>
      </c>
      <c r="G10" s="13">
        <f t="shared" si="1"/>
        <v>2.1639957889811674</v>
      </c>
    </row>
    <row r="11" spans="1:9" s="7" customFormat="1" ht="15" customHeight="1" x14ac:dyDescent="0.25">
      <c r="A11" s="8" t="s">
        <v>18</v>
      </c>
      <c r="B11" s="6" t="s">
        <v>19</v>
      </c>
      <c r="C11" s="17">
        <v>196</v>
      </c>
      <c r="D11" s="17">
        <v>28</v>
      </c>
      <c r="E11" s="22">
        <v>143801</v>
      </c>
      <c r="F11" s="12">
        <f t="shared" si="0"/>
        <v>1.3629946940563695</v>
      </c>
      <c r="G11" s="13">
        <f t="shared" si="1"/>
        <v>1.5577082217787082</v>
      </c>
    </row>
    <row r="12" spans="1:9" s="7" customFormat="1" ht="15" customHeight="1" x14ac:dyDescent="0.25">
      <c r="A12" s="8" t="s">
        <v>20</v>
      </c>
      <c r="B12" s="6" t="s">
        <v>21</v>
      </c>
      <c r="C12" s="17">
        <v>234</v>
      </c>
      <c r="D12" s="17">
        <v>71</v>
      </c>
      <c r="E12" s="22">
        <v>192312</v>
      </c>
      <c r="F12" s="12">
        <f t="shared" si="0"/>
        <v>1.2167727442905278</v>
      </c>
      <c r="G12" s="13">
        <f t="shared" si="1"/>
        <v>1.5859644743957735</v>
      </c>
    </row>
    <row r="13" spans="1:9" s="7" customFormat="1" ht="15" customHeight="1" x14ac:dyDescent="0.25">
      <c r="A13" s="8" t="s">
        <v>22</v>
      </c>
      <c r="B13" s="6" t="s">
        <v>23</v>
      </c>
      <c r="C13" s="17">
        <v>319</v>
      </c>
      <c r="D13" s="17">
        <v>323</v>
      </c>
      <c r="E13" s="22">
        <v>320239</v>
      </c>
      <c r="F13" s="12">
        <f t="shared" si="0"/>
        <v>0.99613101464843457</v>
      </c>
      <c r="G13" s="13">
        <f t="shared" si="1"/>
        <v>2.0047527003269434</v>
      </c>
    </row>
    <row r="14" spans="1:9" s="7" customFormat="1" ht="15" customHeight="1" x14ac:dyDescent="0.25">
      <c r="A14" s="8" t="s">
        <v>24</v>
      </c>
      <c r="B14" s="6" t="s">
        <v>25</v>
      </c>
      <c r="C14" s="17">
        <v>80</v>
      </c>
      <c r="D14" s="17">
        <v>30</v>
      </c>
      <c r="E14" s="22">
        <v>56677</v>
      </c>
      <c r="F14" s="12">
        <f t="shared" si="0"/>
        <v>1.4115073133722673</v>
      </c>
      <c r="G14" s="13">
        <f t="shared" si="1"/>
        <v>1.9408225558868677</v>
      </c>
      <c r="I14" s="20"/>
    </row>
    <row r="15" spans="1:9" s="7" customFormat="1" ht="15" customHeight="1" x14ac:dyDescent="0.25">
      <c r="A15" s="8" t="s">
        <v>26</v>
      </c>
      <c r="B15" s="6" t="s">
        <v>27</v>
      </c>
      <c r="C15" s="17">
        <v>48</v>
      </c>
      <c r="D15" s="17">
        <v>19</v>
      </c>
      <c r="E15" s="22">
        <v>27944</v>
      </c>
      <c r="F15" s="12">
        <f t="shared" si="0"/>
        <v>1.7177211565989121</v>
      </c>
      <c r="G15" s="13">
        <f t="shared" si="1"/>
        <v>2.3976524477526482</v>
      </c>
    </row>
    <row r="16" spans="1:9" s="7" customFormat="1" ht="15" customHeight="1" x14ac:dyDescent="0.25">
      <c r="A16" s="8" t="s">
        <v>28</v>
      </c>
      <c r="B16" s="6" t="s">
        <v>29</v>
      </c>
      <c r="C16" s="17">
        <v>22</v>
      </c>
      <c r="D16" s="17">
        <v>16</v>
      </c>
      <c r="E16" s="22">
        <v>15024</v>
      </c>
      <c r="F16" s="12">
        <f t="shared" si="0"/>
        <v>1.4643237486687968</v>
      </c>
      <c r="G16" s="13">
        <f t="shared" si="1"/>
        <v>2.5292864749733761</v>
      </c>
    </row>
    <row r="17" spans="1:7" s="7" customFormat="1" ht="15" customHeight="1" x14ac:dyDescent="0.25">
      <c r="A17" s="8" t="s">
        <v>30</v>
      </c>
      <c r="B17" s="6" t="s">
        <v>31</v>
      </c>
      <c r="C17" s="17">
        <v>380</v>
      </c>
      <c r="D17" s="17">
        <v>60</v>
      </c>
      <c r="E17" s="22">
        <v>259310</v>
      </c>
      <c r="F17" s="12">
        <f>C17/E17*1000</f>
        <v>1.4654274806216496</v>
      </c>
      <c r="G17" s="13">
        <f>(SUM(C17:D17)/E17)*1000</f>
        <v>1.6968107670355945</v>
      </c>
    </row>
    <row r="18" spans="1:7" s="7" customFormat="1" ht="15" customHeight="1" x14ac:dyDescent="0.25">
      <c r="A18" s="8" t="s">
        <v>32</v>
      </c>
      <c r="B18" s="6" t="s">
        <v>33</v>
      </c>
      <c r="C18" s="17">
        <v>148</v>
      </c>
      <c r="D18" s="17">
        <v>10</v>
      </c>
      <c r="E18" s="22">
        <v>97605</v>
      </c>
      <c r="F18" s="12">
        <f>C18/E18*1000</f>
        <v>1.5163157625121664</v>
      </c>
      <c r="G18" s="13">
        <f>(SUM(C18:D18)/E18)*1000</f>
        <v>1.6187695302494749</v>
      </c>
    </row>
    <row r="19" spans="1:7" s="7" customFormat="1" ht="15" customHeight="1" x14ac:dyDescent="0.25">
      <c r="A19" s="8" t="s">
        <v>34</v>
      </c>
      <c r="B19" s="6" t="s">
        <v>35</v>
      </c>
      <c r="C19" s="17">
        <v>24</v>
      </c>
      <c r="D19" s="17">
        <v>16</v>
      </c>
      <c r="E19" s="22">
        <v>6999</v>
      </c>
      <c r="F19" s="12">
        <f t="shared" ref="F19:F56" si="2">C19/E19*1000</f>
        <v>3.4290612944706385</v>
      </c>
      <c r="G19" s="13">
        <f t="shared" ref="G19:G56" si="3">(SUM(C19:D19)/E19)*1000</f>
        <v>5.7151021574510636</v>
      </c>
    </row>
    <row r="20" spans="1:7" s="7" customFormat="1" ht="15" customHeight="1" x14ac:dyDescent="0.25">
      <c r="A20" s="8" t="s">
        <v>36</v>
      </c>
      <c r="B20" s="6" t="s">
        <v>37</v>
      </c>
      <c r="C20" s="17">
        <v>48</v>
      </c>
      <c r="D20" s="17">
        <v>20</v>
      </c>
      <c r="E20" s="22">
        <v>30165</v>
      </c>
      <c r="F20" s="12">
        <f t="shared" si="2"/>
        <v>1.5912481352560914</v>
      </c>
      <c r="G20" s="13">
        <f t="shared" si="3"/>
        <v>2.254268191612796</v>
      </c>
    </row>
    <row r="21" spans="1:7" s="7" customFormat="1" ht="15" customHeight="1" x14ac:dyDescent="0.25">
      <c r="A21" s="8" t="s">
        <v>38</v>
      </c>
      <c r="B21" s="6" t="s">
        <v>39</v>
      </c>
      <c r="C21" s="17">
        <v>34</v>
      </c>
      <c r="D21" s="17">
        <v>10</v>
      </c>
      <c r="E21" s="22">
        <v>15255</v>
      </c>
      <c r="F21" s="12">
        <f t="shared" si="2"/>
        <v>2.2287774500163882</v>
      </c>
      <c r="G21" s="13">
        <f t="shared" si="3"/>
        <v>2.8843002294329727</v>
      </c>
    </row>
    <row r="22" spans="1:7" s="7" customFormat="1" ht="15" customHeight="1" x14ac:dyDescent="0.25">
      <c r="A22" s="8" t="s">
        <v>40</v>
      </c>
      <c r="B22" s="6" t="s">
        <v>41</v>
      </c>
      <c r="C22" s="17">
        <v>23</v>
      </c>
      <c r="D22" s="17">
        <v>21</v>
      </c>
      <c r="E22" s="22">
        <v>13087</v>
      </c>
      <c r="F22" s="12">
        <f t="shared" si="2"/>
        <v>1.7574692442882249</v>
      </c>
      <c r="G22" s="13">
        <f t="shared" si="3"/>
        <v>3.3621150760296477</v>
      </c>
    </row>
    <row r="23" spans="1:7" s="7" customFormat="1" ht="15" customHeight="1" x14ac:dyDescent="0.25">
      <c r="A23" s="8" t="s">
        <v>42</v>
      </c>
      <c r="B23" s="6" t="s">
        <v>43</v>
      </c>
      <c r="C23" s="17">
        <v>35</v>
      </c>
      <c r="D23" s="17">
        <v>2</v>
      </c>
      <c r="E23" s="22">
        <v>12726</v>
      </c>
      <c r="F23" s="12">
        <f t="shared" si="2"/>
        <v>2.7502750275027505</v>
      </c>
      <c r="G23" s="13">
        <f t="shared" si="3"/>
        <v>2.9074336005029076</v>
      </c>
    </row>
    <row r="24" spans="1:7" s="7" customFormat="1" ht="15" customHeight="1" x14ac:dyDescent="0.25">
      <c r="A24" s="8" t="s">
        <v>44</v>
      </c>
      <c r="B24" s="6" t="s">
        <v>45</v>
      </c>
      <c r="C24" s="17">
        <v>20</v>
      </c>
      <c r="D24" s="17">
        <v>27</v>
      </c>
      <c r="E24" s="22">
        <v>9983</v>
      </c>
      <c r="F24" s="12">
        <f t="shared" si="2"/>
        <v>2.0034057898427324</v>
      </c>
      <c r="G24" s="13">
        <f t="shared" si="3"/>
        <v>4.7080036061304211</v>
      </c>
    </row>
    <row r="25" spans="1:7" s="7" customFormat="1" ht="15" customHeight="1" x14ac:dyDescent="0.25">
      <c r="A25" s="8" t="s">
        <v>46</v>
      </c>
      <c r="B25" s="6" t="s">
        <v>47</v>
      </c>
      <c r="C25" s="17">
        <v>39</v>
      </c>
      <c r="D25" s="17">
        <v>21</v>
      </c>
      <c r="E25" s="22">
        <v>19383</v>
      </c>
      <c r="F25" s="12">
        <f t="shared" si="2"/>
        <v>2.0120724346076462</v>
      </c>
      <c r="G25" s="13">
        <f t="shared" si="3"/>
        <v>3.095496053242532</v>
      </c>
    </row>
    <row r="26" spans="1:7" s="7" customFormat="1" ht="15" customHeight="1" x14ac:dyDescent="0.25">
      <c r="A26" s="8" t="s">
        <v>48</v>
      </c>
      <c r="B26" s="6" t="s">
        <v>49</v>
      </c>
      <c r="C26" s="17">
        <v>77</v>
      </c>
      <c r="D26" s="17">
        <v>25</v>
      </c>
      <c r="E26" s="22">
        <v>31398</v>
      </c>
      <c r="F26" s="12">
        <f t="shared" si="2"/>
        <v>2.4523855022612904</v>
      </c>
      <c r="G26" s="13">
        <f t="shared" si="3"/>
        <v>3.2486145614370345</v>
      </c>
    </row>
    <row r="27" spans="1:7" s="7" customFormat="1" ht="15" customHeight="1" x14ac:dyDescent="0.25">
      <c r="A27" s="8" t="s">
        <v>50</v>
      </c>
      <c r="B27" s="6" t="s">
        <v>51</v>
      </c>
      <c r="C27" s="17">
        <v>237</v>
      </c>
      <c r="D27" s="17">
        <v>31</v>
      </c>
      <c r="E27" s="22">
        <v>173808</v>
      </c>
      <c r="F27" s="12">
        <f t="shared" si="2"/>
        <v>1.3635735984534658</v>
      </c>
      <c r="G27" s="13">
        <f t="shared" si="3"/>
        <v>1.5419313265212187</v>
      </c>
    </row>
    <row r="28" spans="1:7" s="7" customFormat="1" ht="15" customHeight="1" x14ac:dyDescent="0.25">
      <c r="A28" s="8" t="s">
        <v>52</v>
      </c>
      <c r="B28" s="6" t="s">
        <v>53</v>
      </c>
      <c r="C28" s="17">
        <v>130</v>
      </c>
      <c r="D28" s="17">
        <v>37</v>
      </c>
      <c r="E28" s="22">
        <v>77548</v>
      </c>
      <c r="F28" s="12">
        <f t="shared" si="2"/>
        <v>1.6763810801052252</v>
      </c>
      <c r="G28" s="13">
        <f t="shared" si="3"/>
        <v>2.1535049259813279</v>
      </c>
    </row>
    <row r="29" spans="1:7" s="7" customFormat="1" ht="15" customHeight="1" x14ac:dyDescent="0.25">
      <c r="A29" s="8" t="s">
        <v>54</v>
      </c>
      <c r="B29" s="6" t="s">
        <v>55</v>
      </c>
      <c r="C29" s="17">
        <v>1202</v>
      </c>
      <c r="D29" s="17">
        <v>180</v>
      </c>
      <c r="E29" s="22">
        <v>941536</v>
      </c>
      <c r="F29" s="12">
        <f t="shared" si="2"/>
        <v>1.2766373245420248</v>
      </c>
      <c r="G29" s="13">
        <f t="shared" si="3"/>
        <v>1.4678142949393331</v>
      </c>
    </row>
    <row r="30" spans="1:7" s="7" customFormat="1" ht="15" customHeight="1" x14ac:dyDescent="0.25">
      <c r="A30" s="8" t="s">
        <v>56</v>
      </c>
      <c r="B30" s="6" t="s">
        <v>57</v>
      </c>
      <c r="C30" s="17">
        <v>42</v>
      </c>
      <c r="D30" s="17">
        <v>18</v>
      </c>
      <c r="E30" s="22">
        <v>17531</v>
      </c>
      <c r="F30" s="12">
        <f t="shared" si="2"/>
        <v>2.3957560892133936</v>
      </c>
      <c r="G30" s="13">
        <f t="shared" si="3"/>
        <v>3.4225086988762761</v>
      </c>
    </row>
    <row r="31" spans="1:7" s="7" customFormat="1" ht="15" customHeight="1" x14ac:dyDescent="0.25">
      <c r="A31" s="8" t="s">
        <v>58</v>
      </c>
      <c r="B31" s="6" t="s">
        <v>59</v>
      </c>
      <c r="C31" s="17">
        <v>155</v>
      </c>
      <c r="D31" s="17">
        <v>55</v>
      </c>
      <c r="E31" s="22">
        <v>98644</v>
      </c>
      <c r="F31" s="12">
        <f t="shared" si="2"/>
        <v>1.5713069218604274</v>
      </c>
      <c r="G31" s="13">
        <f t="shared" si="3"/>
        <v>2.1288674425205794</v>
      </c>
    </row>
    <row r="32" spans="1:7" s="7" customFormat="1" ht="15" customHeight="1" x14ac:dyDescent="0.25">
      <c r="A32" s="8" t="s">
        <v>60</v>
      </c>
      <c r="B32" s="6" t="s">
        <v>61</v>
      </c>
      <c r="C32" s="17">
        <v>86</v>
      </c>
      <c r="D32" s="17">
        <v>14</v>
      </c>
      <c r="E32" s="22">
        <v>37680</v>
      </c>
      <c r="F32" s="12">
        <f t="shared" si="2"/>
        <v>2.2823779193205942</v>
      </c>
      <c r="G32" s="13">
        <f t="shared" si="3"/>
        <v>2.6539278131634818</v>
      </c>
    </row>
    <row r="33" spans="1:9" s="7" customFormat="1" ht="15" customHeight="1" x14ac:dyDescent="0.25">
      <c r="A33" s="8" t="s">
        <v>62</v>
      </c>
      <c r="B33" s="21" t="s">
        <v>63</v>
      </c>
      <c r="C33" s="17">
        <v>1978</v>
      </c>
      <c r="D33" s="17">
        <v>175</v>
      </c>
      <c r="E33" s="22">
        <v>892614</v>
      </c>
      <c r="F33" s="12">
        <f t="shared" ref="F33" si="4">C33/E33*1000</f>
        <v>2.2159634511670219</v>
      </c>
      <c r="G33" s="13">
        <f t="shared" si="3"/>
        <v>2.4120168404259847</v>
      </c>
    </row>
    <row r="34" spans="1:9" s="7" customFormat="1" ht="15" customHeight="1" x14ac:dyDescent="0.25">
      <c r="A34" s="8" t="s">
        <v>64</v>
      </c>
      <c r="B34" s="6" t="s">
        <v>65</v>
      </c>
      <c r="C34" s="17">
        <v>24</v>
      </c>
      <c r="D34" s="17">
        <v>8</v>
      </c>
      <c r="E34" s="22">
        <v>12186</v>
      </c>
      <c r="F34" s="12">
        <f t="shared" si="2"/>
        <v>1.9694731659281144</v>
      </c>
      <c r="G34" s="13">
        <f t="shared" si="3"/>
        <v>2.6259642212374854</v>
      </c>
    </row>
    <row r="35" spans="1:9" s="7" customFormat="1" ht="15" customHeight="1" x14ac:dyDescent="0.25">
      <c r="A35" s="8" t="s">
        <v>66</v>
      </c>
      <c r="B35" s="6" t="s">
        <v>67</v>
      </c>
      <c r="C35" s="17">
        <v>12</v>
      </c>
      <c r="D35" s="17">
        <v>9</v>
      </c>
      <c r="E35" s="22">
        <v>8479</v>
      </c>
      <c r="F35" s="12">
        <f t="shared" si="2"/>
        <v>1.4152612336360422</v>
      </c>
      <c r="G35" s="13">
        <f t="shared" si="3"/>
        <v>2.4767071588630736</v>
      </c>
    </row>
    <row r="36" spans="1:9" s="7" customFormat="1" ht="15" customHeight="1" x14ac:dyDescent="0.25">
      <c r="A36" s="8" t="s">
        <v>68</v>
      </c>
      <c r="B36" s="6" t="s">
        <v>69</v>
      </c>
      <c r="C36" s="17">
        <v>223</v>
      </c>
      <c r="D36" s="17">
        <v>107</v>
      </c>
      <c r="E36" s="22">
        <v>176348</v>
      </c>
      <c r="F36" s="12">
        <f t="shared" si="2"/>
        <v>1.2645451039989113</v>
      </c>
      <c r="G36" s="13">
        <f t="shared" si="3"/>
        <v>1.8712999296844874</v>
      </c>
    </row>
    <row r="37" spans="1:9" s="7" customFormat="1" ht="15" customHeight="1" x14ac:dyDescent="0.25">
      <c r="A37" s="8" t="s">
        <v>70</v>
      </c>
      <c r="B37" s="6" t="s">
        <v>71</v>
      </c>
      <c r="C37" s="17">
        <v>459</v>
      </c>
      <c r="D37" s="17">
        <v>283</v>
      </c>
      <c r="E37" s="22">
        <v>437640</v>
      </c>
      <c r="F37" s="12">
        <f t="shared" si="2"/>
        <v>1.0488072388264327</v>
      </c>
      <c r="G37" s="13">
        <f t="shared" si="3"/>
        <v>1.6954574536148432</v>
      </c>
    </row>
    <row r="38" spans="1:9" s="7" customFormat="1" ht="15" customHeight="1" x14ac:dyDescent="0.25">
      <c r="A38" s="8" t="s">
        <v>72</v>
      </c>
      <c r="B38" s="6" t="s">
        <v>73</v>
      </c>
      <c r="C38" s="17">
        <v>234</v>
      </c>
      <c r="D38" s="17">
        <v>127</v>
      </c>
      <c r="E38" s="22">
        <v>98247</v>
      </c>
      <c r="F38" s="12">
        <f t="shared" si="2"/>
        <v>2.3817521145683838</v>
      </c>
      <c r="G38" s="13">
        <f t="shared" si="3"/>
        <v>3.6744124502529338</v>
      </c>
    </row>
    <row r="39" spans="1:9" s="7" customFormat="1" ht="15" customHeight="1" x14ac:dyDescent="0.25">
      <c r="A39" s="8" t="s">
        <v>74</v>
      </c>
      <c r="B39" s="6" t="s">
        <v>75</v>
      </c>
      <c r="C39" s="17">
        <v>75</v>
      </c>
      <c r="D39" s="17">
        <v>45</v>
      </c>
      <c r="E39" s="22">
        <v>35134</v>
      </c>
      <c r="F39" s="12">
        <f t="shared" si="2"/>
        <v>2.1346843513405815</v>
      </c>
      <c r="G39" s="13">
        <f t="shared" si="3"/>
        <v>3.4154949621449306</v>
      </c>
    </row>
    <row r="40" spans="1:9" s="7" customFormat="1" ht="15" customHeight="1" x14ac:dyDescent="0.25">
      <c r="A40" s="8" t="s">
        <v>76</v>
      </c>
      <c r="B40" s="6" t="s">
        <v>77</v>
      </c>
      <c r="C40" s="17">
        <v>13</v>
      </c>
      <c r="D40" s="17">
        <v>2</v>
      </c>
      <c r="E40" s="22">
        <v>8719</v>
      </c>
      <c r="F40" s="12">
        <f t="shared" si="2"/>
        <v>1.4909966739304965</v>
      </c>
      <c r="G40" s="13">
        <f t="shared" si="3"/>
        <v>1.7203807776121116</v>
      </c>
    </row>
    <row r="41" spans="1:9" s="7" customFormat="1" ht="15" customHeight="1" x14ac:dyDescent="0.25">
      <c r="A41" s="8" t="s">
        <v>78</v>
      </c>
      <c r="B41" s="6" t="s">
        <v>79</v>
      </c>
      <c r="C41" s="17">
        <v>34</v>
      </c>
      <c r="D41" s="17">
        <v>20</v>
      </c>
      <c r="E41" s="22">
        <v>16356</v>
      </c>
      <c r="F41" s="12">
        <f t="shared" si="2"/>
        <v>2.0787478601124971</v>
      </c>
      <c r="G41" s="13">
        <f t="shared" si="3"/>
        <v>3.301540719002201</v>
      </c>
    </row>
    <row r="42" spans="1:9" s="7" customFormat="1" ht="15" customHeight="1" x14ac:dyDescent="0.25">
      <c r="A42" s="8" t="s">
        <v>80</v>
      </c>
      <c r="B42" s="6" t="s">
        <v>81</v>
      </c>
      <c r="C42" s="17">
        <v>415</v>
      </c>
      <c r="D42" s="17">
        <v>178</v>
      </c>
      <c r="E42" s="22">
        <v>293443</v>
      </c>
      <c r="F42" s="12">
        <f t="shared" si="2"/>
        <v>1.414243992870847</v>
      </c>
      <c r="G42" s="13">
        <f t="shared" si="3"/>
        <v>2.0208353922226805</v>
      </c>
    </row>
    <row r="43" spans="1:9" s="7" customFormat="1" ht="15" customHeight="1" x14ac:dyDescent="0.25">
      <c r="A43" s="8" t="s">
        <v>82</v>
      </c>
      <c r="B43" s="6" t="s">
        <v>83</v>
      </c>
      <c r="C43" s="17">
        <v>296</v>
      </c>
      <c r="D43" s="17">
        <v>161</v>
      </c>
      <c r="E43" s="22">
        <v>282815</v>
      </c>
      <c r="F43" s="12">
        <f t="shared" si="2"/>
        <v>1.046620582359493</v>
      </c>
      <c r="G43" s="13">
        <f t="shared" si="3"/>
        <v>1.6158973180347576</v>
      </c>
    </row>
    <row r="44" spans="1:9" s="7" customFormat="1" ht="15" customHeight="1" x14ac:dyDescent="0.25">
      <c r="A44" s="8" t="s">
        <v>84</v>
      </c>
      <c r="B44" s="6" t="s">
        <v>85</v>
      </c>
      <c r="C44" s="17">
        <v>208</v>
      </c>
      <c r="D44" s="17">
        <v>86</v>
      </c>
      <c r="E44" s="22">
        <v>133986</v>
      </c>
      <c r="F44" s="12">
        <f t="shared" si="2"/>
        <v>1.552400997119102</v>
      </c>
      <c r="G44" s="13">
        <f t="shared" si="3"/>
        <v>2.1942591016971922</v>
      </c>
    </row>
    <row r="45" spans="1:9" s="7" customFormat="1" ht="15" customHeight="1" x14ac:dyDescent="0.25">
      <c r="A45" s="8" t="s">
        <v>139</v>
      </c>
      <c r="B45" s="6" t="s">
        <v>140</v>
      </c>
      <c r="C45" s="23">
        <v>2861</v>
      </c>
      <c r="D45" s="23">
        <v>0</v>
      </c>
      <c r="E45" s="24">
        <v>1303684</v>
      </c>
      <c r="F45" s="25">
        <f t="shared" si="2"/>
        <v>2.1945502130884478</v>
      </c>
      <c r="G45" s="26">
        <f t="shared" si="3"/>
        <v>2.1945502130884478</v>
      </c>
      <c r="I45"/>
    </row>
    <row r="46" spans="1:9" s="7" customFormat="1" ht="15" customHeight="1" x14ac:dyDescent="0.25">
      <c r="A46" s="8" t="s">
        <v>86</v>
      </c>
      <c r="B46" s="6" t="s">
        <v>87</v>
      </c>
      <c r="C46" s="17">
        <v>169</v>
      </c>
      <c r="D46" s="17">
        <v>67</v>
      </c>
      <c r="E46" s="22">
        <v>51489</v>
      </c>
      <c r="F46" s="12">
        <f t="shared" si="2"/>
        <v>3.2822544621181224</v>
      </c>
      <c r="G46" s="13">
        <f t="shared" si="3"/>
        <v>4.5835032725436502</v>
      </c>
    </row>
    <row r="47" spans="1:9" s="7" customFormat="1" ht="15" customHeight="1" x14ac:dyDescent="0.25">
      <c r="A47" s="8" t="s">
        <v>88</v>
      </c>
      <c r="B47" s="6" t="s">
        <v>89</v>
      </c>
      <c r="C47" s="17">
        <v>101</v>
      </c>
      <c r="D47" s="17">
        <v>41</v>
      </c>
      <c r="E47" s="22">
        <v>67906</v>
      </c>
      <c r="F47" s="12">
        <f t="shared" si="2"/>
        <v>1.4873501605160075</v>
      </c>
      <c r="G47" s="13">
        <f t="shared" si="3"/>
        <v>2.0911259682502283</v>
      </c>
    </row>
    <row r="48" spans="1:9" s="7" customFormat="1" ht="15" customHeight="1" x14ac:dyDescent="0.25">
      <c r="A48" s="8" t="s">
        <v>90</v>
      </c>
      <c r="B48" s="6" t="s">
        <v>91</v>
      </c>
      <c r="C48" s="17">
        <v>332</v>
      </c>
      <c r="D48" s="17">
        <v>5</v>
      </c>
      <c r="E48" s="22">
        <v>129540</v>
      </c>
      <c r="F48" s="12">
        <f t="shared" si="2"/>
        <v>2.562914929751428</v>
      </c>
      <c r="G48" s="13">
        <f t="shared" si="3"/>
        <v>2.6015130461633471</v>
      </c>
    </row>
    <row r="49" spans="1:7" s="7" customFormat="1" ht="15" customHeight="1" x14ac:dyDescent="0.25">
      <c r="A49" s="8" t="s">
        <v>92</v>
      </c>
      <c r="B49" s="6" t="s">
        <v>93</v>
      </c>
      <c r="C49" s="17">
        <v>77</v>
      </c>
      <c r="D49" s="17">
        <v>34</v>
      </c>
      <c r="E49" s="22">
        <v>41140</v>
      </c>
      <c r="F49" s="12">
        <f t="shared" si="2"/>
        <v>1.8716577540106951</v>
      </c>
      <c r="G49" s="13">
        <f t="shared" si="3"/>
        <v>2.698104035002431</v>
      </c>
    </row>
    <row r="50" spans="1:7" s="7" customFormat="1" ht="15" customHeight="1" x14ac:dyDescent="0.25">
      <c r="A50" s="8" t="s">
        <v>94</v>
      </c>
      <c r="B50" s="6" t="s">
        <v>95</v>
      </c>
      <c r="C50" s="17">
        <v>1490</v>
      </c>
      <c r="D50" s="17">
        <v>24</v>
      </c>
      <c r="E50" s="22">
        <v>843986</v>
      </c>
      <c r="F50" s="12">
        <f t="shared" si="2"/>
        <v>1.765432128021081</v>
      </c>
      <c r="G50" s="13">
        <f t="shared" si="3"/>
        <v>1.7938686186737693</v>
      </c>
    </row>
    <row r="51" spans="1:7" s="7" customFormat="1" ht="15" customHeight="1" x14ac:dyDescent="0.25">
      <c r="A51" s="8" t="s">
        <v>96</v>
      </c>
      <c r="B51" s="6" t="s">
        <v>97</v>
      </c>
      <c r="C51" s="17">
        <v>420</v>
      </c>
      <c r="D51" s="17">
        <v>18</v>
      </c>
      <c r="E51" s="22">
        <v>222558</v>
      </c>
      <c r="F51" s="12">
        <f t="shared" si="2"/>
        <v>1.8871485185884129</v>
      </c>
      <c r="G51" s="13">
        <f t="shared" si="3"/>
        <v>1.9680263122422019</v>
      </c>
    </row>
    <row r="52" spans="1:7" s="7" customFormat="1" ht="15" customHeight="1" x14ac:dyDescent="0.25">
      <c r="A52" s="8" t="s">
        <v>98</v>
      </c>
      <c r="B52" s="6" t="s">
        <v>99</v>
      </c>
      <c r="C52" s="17">
        <v>1452</v>
      </c>
      <c r="D52" s="17">
        <v>323</v>
      </c>
      <c r="E52" s="22">
        <v>843793</v>
      </c>
      <c r="F52" s="12">
        <f t="shared" si="2"/>
        <v>1.7208011917614865</v>
      </c>
      <c r="G52" s="13">
        <f t="shared" si="3"/>
        <v>2.1035964981932773</v>
      </c>
    </row>
    <row r="53" spans="1:7" s="7" customFormat="1" ht="15" customHeight="1" x14ac:dyDescent="0.25">
      <c r="A53" s="8" t="s">
        <v>100</v>
      </c>
      <c r="B53" s="6" t="s">
        <v>101</v>
      </c>
      <c r="C53" s="17">
        <v>506</v>
      </c>
      <c r="D53" s="17">
        <v>140</v>
      </c>
      <c r="E53" s="22">
        <v>464442</v>
      </c>
      <c r="F53" s="12">
        <f t="shared" si="2"/>
        <v>1.0894794183127279</v>
      </c>
      <c r="G53" s="13">
        <f t="shared" si="3"/>
        <v>1.3909164115217831</v>
      </c>
    </row>
    <row r="54" spans="1:7" s="7" customFormat="1" ht="15" customHeight="1" x14ac:dyDescent="0.25">
      <c r="A54" s="8" t="s">
        <v>102</v>
      </c>
      <c r="B54" s="6" t="s">
        <v>103</v>
      </c>
      <c r="C54" s="17">
        <v>677</v>
      </c>
      <c r="D54" s="17">
        <v>234</v>
      </c>
      <c r="E54" s="22">
        <v>376613</v>
      </c>
      <c r="F54" s="12">
        <f t="shared" si="2"/>
        <v>1.7976012511517128</v>
      </c>
      <c r="G54" s="13">
        <f t="shared" si="3"/>
        <v>2.4189287146221718</v>
      </c>
    </row>
    <row r="55" spans="1:7" s="7" customFormat="1" ht="15" customHeight="1" x14ac:dyDescent="0.25">
      <c r="A55" s="8" t="s">
        <v>104</v>
      </c>
      <c r="B55" s="6" t="s">
        <v>105</v>
      </c>
      <c r="C55" s="17">
        <v>602</v>
      </c>
      <c r="D55" s="17">
        <v>299</v>
      </c>
      <c r="E55" s="22">
        <v>429844</v>
      </c>
      <c r="F55" s="12">
        <f t="shared" si="2"/>
        <v>1.4005080913075443</v>
      </c>
      <c r="G55" s="13">
        <f t="shared" si="3"/>
        <v>2.09610928615963</v>
      </c>
    </row>
    <row r="56" spans="1:7" s="7" customFormat="1" ht="15" customHeight="1" x14ac:dyDescent="0.25">
      <c r="A56" s="8" t="s">
        <v>106</v>
      </c>
      <c r="B56" s="6" t="s">
        <v>107</v>
      </c>
      <c r="C56" s="17">
        <v>117</v>
      </c>
      <c r="D56" s="17">
        <v>14</v>
      </c>
      <c r="E56" s="22">
        <v>59615</v>
      </c>
      <c r="F56" s="12">
        <f t="shared" si="2"/>
        <v>1.9625933070535939</v>
      </c>
      <c r="G56" s="13">
        <f t="shared" si="3"/>
        <v>2.1974335318292377</v>
      </c>
    </row>
    <row r="57" spans="1:7" s="7" customFormat="1" ht="15" customHeight="1" x14ac:dyDescent="0.25">
      <c r="A57" s="8" t="s">
        <v>108</v>
      </c>
      <c r="B57" s="6" t="s">
        <v>109</v>
      </c>
      <c r="C57" s="17">
        <v>165</v>
      </c>
      <c r="D57" s="17">
        <v>42</v>
      </c>
      <c r="E57" s="22">
        <v>154867</v>
      </c>
      <c r="F57" s="12">
        <f>C57/E57*1000</f>
        <v>1.0654303369988443</v>
      </c>
      <c r="G57" s="13">
        <f>(SUM(C57:D57)/E57)*1000</f>
        <v>1.3366307864167317</v>
      </c>
    </row>
    <row r="58" spans="1:7" s="7" customFormat="1" ht="15" customHeight="1" x14ac:dyDescent="0.25">
      <c r="A58" s="8" t="s">
        <v>110</v>
      </c>
      <c r="B58" s="6" t="s">
        <v>111</v>
      </c>
      <c r="C58" s="17">
        <v>346</v>
      </c>
      <c r="D58" s="17">
        <v>112</v>
      </c>
      <c r="E58" s="22">
        <v>258594</v>
      </c>
      <c r="F58" s="12">
        <f>C58/E58*1000</f>
        <v>1.3380047487567384</v>
      </c>
      <c r="G58" s="13">
        <f>(SUM(C58:D58)/E58)*1000</f>
        <v>1.771116112516145</v>
      </c>
    </row>
    <row r="59" spans="1:7" s="7" customFormat="1" ht="15" customHeight="1" x14ac:dyDescent="0.25">
      <c r="A59" s="8" t="s">
        <v>112</v>
      </c>
      <c r="B59" s="6" t="s">
        <v>113</v>
      </c>
      <c r="C59" s="17">
        <v>447</v>
      </c>
      <c r="D59" s="17">
        <v>138</v>
      </c>
      <c r="E59" s="22">
        <v>217839</v>
      </c>
      <c r="F59" s="12">
        <f>C59/E59*1000</f>
        <v>2.0519741644058227</v>
      </c>
      <c r="G59" s="13">
        <f>(SUM(C59:D59)/E59)*1000</f>
        <v>2.6854695440210428</v>
      </c>
    </row>
    <row r="60" spans="1:7" s="7" customFormat="1" ht="15" customHeight="1" x14ac:dyDescent="0.25">
      <c r="A60" s="8" t="s">
        <v>114</v>
      </c>
      <c r="B60" s="6" t="s">
        <v>115</v>
      </c>
      <c r="C60" s="17">
        <v>304</v>
      </c>
      <c r="D60" s="17">
        <v>51</v>
      </c>
      <c r="E60" s="22">
        <v>209220</v>
      </c>
      <c r="F60" s="12">
        <f>C60/E60*1000</f>
        <v>1.4530159640569735</v>
      </c>
      <c r="G60" s="13">
        <f>(SUM(C60:D60)/E60)*1000</f>
        <v>1.6967785106586368</v>
      </c>
    </row>
    <row r="61" spans="1:7" s="7" customFormat="1" ht="15" customHeight="1" x14ac:dyDescent="0.25">
      <c r="A61" s="8" t="s">
        <v>116</v>
      </c>
      <c r="B61" s="6" t="s">
        <v>117</v>
      </c>
      <c r="C61" s="17">
        <v>194</v>
      </c>
      <c r="D61" s="17">
        <v>148</v>
      </c>
      <c r="E61" s="22">
        <v>72941</v>
      </c>
      <c r="F61" s="12">
        <f>C61/E61*1000</f>
        <v>2.6596838540738408</v>
      </c>
      <c r="G61" s="13">
        <f>(SUM(C61:D61)/E61)*1000</f>
        <v>4.6887210210992443</v>
      </c>
    </row>
    <row r="62" spans="1:7" s="7" customFormat="1" ht="15" customHeight="1" x14ac:dyDescent="0.25">
      <c r="A62" s="8" t="s">
        <v>118</v>
      </c>
      <c r="B62" s="6" t="s">
        <v>119</v>
      </c>
      <c r="C62" s="17">
        <v>115</v>
      </c>
      <c r="D62" s="17">
        <v>58</v>
      </c>
      <c r="E62" s="22">
        <v>111174</v>
      </c>
      <c r="F62" s="12">
        <f t="shared" ref="F62:F69" si="5">C62/E62*1000</f>
        <v>1.0344145213808986</v>
      </c>
      <c r="G62" s="13">
        <f t="shared" ref="G62:G69" si="6">(SUM(C62:D62)/E62)*1000</f>
        <v>1.5561192365121341</v>
      </c>
    </row>
    <row r="63" spans="1:7" s="7" customFormat="1" ht="15" customHeight="1" x14ac:dyDescent="0.25">
      <c r="A63" s="8" t="s">
        <v>120</v>
      </c>
      <c r="B63" s="6" t="s">
        <v>121</v>
      </c>
      <c r="C63" s="17">
        <v>48</v>
      </c>
      <c r="D63" s="17">
        <v>25</v>
      </c>
      <c r="E63" s="22">
        <v>37830</v>
      </c>
      <c r="F63" s="12">
        <f t="shared" si="5"/>
        <v>1.2688342585249803</v>
      </c>
      <c r="G63" s="13">
        <f t="shared" si="6"/>
        <v>1.929685434840074</v>
      </c>
    </row>
    <row r="64" spans="1:7" s="7" customFormat="1" ht="15" customHeight="1" x14ac:dyDescent="0.25">
      <c r="A64" s="8" t="s">
        <v>122</v>
      </c>
      <c r="B64" s="6" t="s">
        <v>123</v>
      </c>
      <c r="C64" s="17">
        <v>31</v>
      </c>
      <c r="D64" s="17">
        <v>12</v>
      </c>
      <c r="E64" s="22">
        <v>15341</v>
      </c>
      <c r="F64" s="12">
        <f t="shared" si="5"/>
        <v>2.0207287660517568</v>
      </c>
      <c r="G64" s="13">
        <f t="shared" si="6"/>
        <v>2.8029463529105012</v>
      </c>
    </row>
    <row r="65" spans="1:7" s="7" customFormat="1" ht="15" customHeight="1" x14ac:dyDescent="0.25">
      <c r="A65" s="8" t="s">
        <v>124</v>
      </c>
      <c r="B65" s="6" t="s">
        <v>125</v>
      </c>
      <c r="C65" s="17">
        <v>26</v>
      </c>
      <c r="D65" s="17">
        <v>7</v>
      </c>
      <c r="E65" s="22">
        <v>15947</v>
      </c>
      <c r="F65" s="12">
        <f t="shared" si="5"/>
        <v>1.6304007023264564</v>
      </c>
      <c r="G65" s="13">
        <f t="shared" si="6"/>
        <v>2.0693547375681947</v>
      </c>
    </row>
    <row r="66" spans="1:7" s="7" customFormat="1" ht="15" customHeight="1" x14ac:dyDescent="0.25">
      <c r="A66" s="8" t="s">
        <v>126</v>
      </c>
      <c r="B66" s="6" t="s">
        <v>127</v>
      </c>
      <c r="C66" s="23">
        <v>450</v>
      </c>
      <c r="D66" s="23">
        <v>0</v>
      </c>
      <c r="E66" s="24">
        <v>230922</v>
      </c>
      <c r="F66" s="25">
        <f t="shared" si="5"/>
        <v>1.9487099540104451</v>
      </c>
      <c r="G66" s="26">
        <f t="shared" si="6"/>
        <v>1.9487099540104451</v>
      </c>
    </row>
    <row r="67" spans="1:7" s="7" customFormat="1" ht="15" customHeight="1" x14ac:dyDescent="0.25">
      <c r="A67" s="8" t="s">
        <v>128</v>
      </c>
      <c r="B67" s="6" t="s">
        <v>129</v>
      </c>
      <c r="C67" s="17">
        <v>76</v>
      </c>
      <c r="D67" s="17">
        <v>30</v>
      </c>
      <c r="E67" s="22">
        <v>31909</v>
      </c>
      <c r="F67" s="12">
        <f t="shared" si="5"/>
        <v>2.3817731674449214</v>
      </c>
      <c r="G67" s="13">
        <f t="shared" si="6"/>
        <v>3.32194678617318</v>
      </c>
    </row>
    <row r="68" spans="1:7" s="7" customFormat="1" ht="15" customHeight="1" x14ac:dyDescent="0.25">
      <c r="A68" s="8" t="s">
        <v>130</v>
      </c>
      <c r="B68" s="6" t="s">
        <v>131</v>
      </c>
      <c r="C68" s="17">
        <v>169</v>
      </c>
      <c r="D68" s="11">
        <v>33</v>
      </c>
      <c r="E68" s="22">
        <v>59830</v>
      </c>
      <c r="F68" s="12">
        <f t="shared" si="5"/>
        <v>2.8246698980444593</v>
      </c>
      <c r="G68" s="13">
        <f t="shared" si="6"/>
        <v>3.3762326592010701</v>
      </c>
    </row>
    <row r="69" spans="1:7" s="7" customFormat="1" ht="15" customHeight="1" x14ac:dyDescent="0.25">
      <c r="A69" s="8" t="s">
        <v>132</v>
      </c>
      <c r="B69" s="6" t="s">
        <v>133</v>
      </c>
      <c r="C69" s="17">
        <v>41</v>
      </c>
      <c r="D69" s="11">
        <v>14</v>
      </c>
      <c r="E69" s="22">
        <v>21519</v>
      </c>
      <c r="F69" s="12">
        <f t="shared" si="5"/>
        <v>1.9052929968864725</v>
      </c>
      <c r="G69" s="13">
        <f t="shared" si="6"/>
        <v>2.5558808494818535</v>
      </c>
    </row>
    <row r="70" spans="1:7" s="7" customFormat="1" ht="15" customHeight="1" x14ac:dyDescent="0.3">
      <c r="E70" s="27"/>
    </row>
  </sheetData>
  <sheetProtection sort="0" autoFilter="0" pivotTables="0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 Ratios</vt:lpstr>
    </vt:vector>
  </TitlesOfParts>
  <Company>Florida Department of Law Enforcement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Stacey</dc:creator>
  <cp:lastModifiedBy>Neel, Megan</cp:lastModifiedBy>
  <dcterms:created xsi:type="dcterms:W3CDTF">2016-04-18T13:33:32Z</dcterms:created>
  <dcterms:modified xsi:type="dcterms:W3CDTF">2018-03-15T12:15:51Z</dcterms:modified>
</cp:coreProperties>
</file>