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4915" windowHeight="12975"/>
  </bookViews>
  <sheets>
    <sheet name="SH Ratios" sheetId="1" r:id="rId1"/>
  </sheets>
  <calcPr calcId="145621"/>
</workbook>
</file>

<file path=xl/calcChain.xml><?xml version="1.0" encoding="utf-8"?>
<calcChain xmlns="http://schemas.openxmlformats.org/spreadsheetml/2006/main">
  <c r="G7" i="1" l="1"/>
  <c r="G6" i="1"/>
  <c r="F7" i="1"/>
  <c r="F5" i="1"/>
  <c r="F6" i="1"/>
  <c r="F18" i="1"/>
  <c r="G69" i="1" l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7" i="1"/>
  <c r="G18" i="1"/>
  <c r="G16" i="1"/>
  <c r="G15" i="1"/>
  <c r="G14" i="1"/>
  <c r="G13" i="1"/>
  <c r="G12" i="1"/>
  <c r="G11" i="1"/>
  <c r="G10" i="1"/>
  <c r="G9" i="1"/>
  <c r="G8" i="1"/>
  <c r="G5" i="1"/>
  <c r="G4" i="1"/>
  <c r="G3" i="1"/>
  <c r="F34" i="1"/>
  <c r="F29" i="1"/>
  <c r="F19" i="1"/>
  <c r="F4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7" i="1"/>
  <c r="F16" i="1"/>
  <c r="F15" i="1"/>
  <c r="F14" i="1"/>
  <c r="F13" i="1"/>
  <c r="F12" i="1"/>
  <c r="F11" i="1"/>
  <c r="F10" i="1"/>
  <c r="F9" i="1"/>
  <c r="F8" i="1"/>
  <c r="F3" i="1" l="1"/>
</calcChain>
</file>

<file path=xl/sharedStrings.xml><?xml version="1.0" encoding="utf-8"?>
<sst xmlns="http://schemas.openxmlformats.org/spreadsheetml/2006/main" count="142" uniqueCount="142">
  <si>
    <t>Agency</t>
  </si>
  <si>
    <t>County</t>
  </si>
  <si>
    <t>Alachua</t>
  </si>
  <si>
    <t>Seminole</t>
  </si>
  <si>
    <t>Calhoun</t>
  </si>
  <si>
    <t>Franklin</t>
  </si>
  <si>
    <t>Orange</t>
  </si>
  <si>
    <t>Desoto</t>
  </si>
  <si>
    <t>Lake</t>
  </si>
  <si>
    <t>Sheriff's Offices - Ratios (2014)</t>
  </si>
  <si>
    <t>Alachua County Sheriff's Office</t>
  </si>
  <si>
    <t>Baker County Sheriff's Office</t>
  </si>
  <si>
    <t>Baker</t>
  </si>
  <si>
    <t>Bay County Sheriff's Office</t>
  </si>
  <si>
    <t>Bay</t>
  </si>
  <si>
    <t>Bradford County Sheriff's Office</t>
  </si>
  <si>
    <t>Bradford</t>
  </si>
  <si>
    <t>Brevard County Sheriff's Office</t>
  </si>
  <si>
    <t>Brevard</t>
  </si>
  <si>
    <t>Broward County Sheriff's Office</t>
  </si>
  <si>
    <t>Broward</t>
  </si>
  <si>
    <t>Calhoun County Sheriff's Office</t>
  </si>
  <si>
    <t>Charlotte County Sheriff's Office</t>
  </si>
  <si>
    <t>Charlotte</t>
  </si>
  <si>
    <t>Citrus County Sheriff's Office</t>
  </si>
  <si>
    <t>Citrus</t>
  </si>
  <si>
    <t>Clay County Sheriff's Office</t>
  </si>
  <si>
    <t>Clay</t>
  </si>
  <si>
    <t>Collier County Sheriff's Office</t>
  </si>
  <si>
    <t>Collier</t>
  </si>
  <si>
    <t>Columbia County Sheriff's Office</t>
  </si>
  <si>
    <t>Columbia</t>
  </si>
  <si>
    <t>Desoto County Sheriff's Office</t>
  </si>
  <si>
    <t>Dixie County Sheriff's Office</t>
  </si>
  <si>
    <t>Dixie</t>
  </si>
  <si>
    <t>Escambia County Sheriff's Office</t>
  </si>
  <si>
    <t>Escambia</t>
  </si>
  <si>
    <t>Flagler County Sheriff's Office</t>
  </si>
  <si>
    <t>Flagler</t>
  </si>
  <si>
    <t>Franklin County Sheriff's Office</t>
  </si>
  <si>
    <t>Gadsden County Sheriff's Office</t>
  </si>
  <si>
    <t>Gadsden</t>
  </si>
  <si>
    <t>Gilchrist County Sheriff's Office</t>
  </si>
  <si>
    <t>Gilchrist</t>
  </si>
  <si>
    <t>Glades County Sheriff's Office</t>
  </si>
  <si>
    <t>Glades</t>
  </si>
  <si>
    <t>Gulf County Sheriff's Office</t>
  </si>
  <si>
    <t>Gulf</t>
  </si>
  <si>
    <t>Hamilton County Sheriff's Office</t>
  </si>
  <si>
    <t>Hamilton</t>
  </si>
  <si>
    <t>Hardee County Sheriff's Office</t>
  </si>
  <si>
    <t>Hardee</t>
  </si>
  <si>
    <t>Hendry County Sheriff's Office</t>
  </si>
  <si>
    <t>Hendry</t>
  </si>
  <si>
    <t>Hernando County Sheriff's Office</t>
  </si>
  <si>
    <t>Hernando</t>
  </si>
  <si>
    <t>Highlands County Sheriff's Office</t>
  </si>
  <si>
    <t>Highlands</t>
  </si>
  <si>
    <t>Hillsborough County Sheriff's Office</t>
  </si>
  <si>
    <t>Hillsborough</t>
  </si>
  <si>
    <t>Holmes County Sheriff's Office</t>
  </si>
  <si>
    <t>Holmes</t>
  </si>
  <si>
    <t>Indian River County Sheriff's Office</t>
  </si>
  <si>
    <t>Indian River</t>
  </si>
  <si>
    <t>Jackson County Sheriff's Office</t>
  </si>
  <si>
    <t>Jackson</t>
  </si>
  <si>
    <t>Jacksonville Sheriff's Office</t>
  </si>
  <si>
    <t>Duval</t>
  </si>
  <si>
    <t>Jefferson County Sheriff's Office</t>
  </si>
  <si>
    <t>Jefferson</t>
  </si>
  <si>
    <t>Lafayette County Sheriff's Office</t>
  </si>
  <si>
    <t>Lafayette</t>
  </si>
  <si>
    <t>Lake County Sheriff's Office</t>
  </si>
  <si>
    <t>Lee County Sheriff's Office</t>
  </si>
  <si>
    <t>Lee</t>
  </si>
  <si>
    <t>Leon County Sheriff's Office</t>
  </si>
  <si>
    <t>Leon</t>
  </si>
  <si>
    <t>Levy County Sheriff's Office</t>
  </si>
  <si>
    <t>Levy</t>
  </si>
  <si>
    <t>Liberty County Sheriff's Office</t>
  </si>
  <si>
    <t>Liberty</t>
  </si>
  <si>
    <t>Madison County Sheriff's Office</t>
  </si>
  <si>
    <t>Madison</t>
  </si>
  <si>
    <t>Manatee County Sheriff's Office</t>
  </si>
  <si>
    <t>Manatee</t>
  </si>
  <si>
    <t>Marion County Sheriff's Office</t>
  </si>
  <si>
    <t>Marion</t>
  </si>
  <si>
    <t>Martin County Sheriff's Office</t>
  </si>
  <si>
    <t>Martin</t>
  </si>
  <si>
    <t>Miami-Dade Police Department</t>
  </si>
  <si>
    <t>Dade</t>
  </si>
  <si>
    <t>Monroe County Sheriff's Office</t>
  </si>
  <si>
    <t>Monroe</t>
  </si>
  <si>
    <t>Nassau County Sheriff's Office</t>
  </si>
  <si>
    <t>Nassau</t>
  </si>
  <si>
    <t>Okaloosa County Sheriff's Office</t>
  </si>
  <si>
    <t>Okaloosa</t>
  </si>
  <si>
    <t>Okeechobee County Sheriff's Office</t>
  </si>
  <si>
    <t>Okeechobee</t>
  </si>
  <si>
    <t>Orange County Sheriff's Office</t>
  </si>
  <si>
    <t>Osceola County Sheriff's Office</t>
  </si>
  <si>
    <t>Osceola</t>
  </si>
  <si>
    <t>Palm Beach County Sheriff's Office</t>
  </si>
  <si>
    <t>Palm Beach</t>
  </si>
  <si>
    <t>Pasco County Sheriff's Office</t>
  </si>
  <si>
    <t>Pasco</t>
  </si>
  <si>
    <t>Pinellas County Sheriff's Office</t>
  </si>
  <si>
    <t>Pinellas</t>
  </si>
  <si>
    <t>Polk County Sheriff's Office</t>
  </si>
  <si>
    <t>Polk</t>
  </si>
  <si>
    <t>Putnam County Sheriff's Office</t>
  </si>
  <si>
    <t>Putnam</t>
  </si>
  <si>
    <t>Santa Rosa County Sheriff's Office</t>
  </si>
  <si>
    <t>Santa Rosa</t>
  </si>
  <si>
    <t>Sarasota County Sheriff's Office</t>
  </si>
  <si>
    <t>Sarasota</t>
  </si>
  <si>
    <t>Seminole County Sheriff's Office</t>
  </si>
  <si>
    <t>St. Johns County Sheriff's Office</t>
  </si>
  <si>
    <t>St. Johns</t>
  </si>
  <si>
    <t>St. Lucie County Sheriff's Office</t>
  </si>
  <si>
    <t>St. Lucie</t>
  </si>
  <si>
    <t>Sumter County Sheriff's Office</t>
  </si>
  <si>
    <t>Sumter</t>
  </si>
  <si>
    <t>Suwannee County Sheriff's Office</t>
  </si>
  <si>
    <t>Suwannee</t>
  </si>
  <si>
    <t>Taylor County Sheriff's Office</t>
  </si>
  <si>
    <t>Taylor</t>
  </si>
  <si>
    <t>Union County Sheriff's Office</t>
  </si>
  <si>
    <t>Union</t>
  </si>
  <si>
    <t>Volusia County Sheriff's Office</t>
  </si>
  <si>
    <t>Volusia</t>
  </si>
  <si>
    <t>Wakulla County Sheriff's Office</t>
  </si>
  <si>
    <t>Wakulla</t>
  </si>
  <si>
    <t>Walton County Sheriff's Office</t>
  </si>
  <si>
    <t>Walton</t>
  </si>
  <si>
    <t>Washington County Sheriff's Office</t>
  </si>
  <si>
    <t>Washington</t>
  </si>
  <si>
    <t>Total Population (Unincorporated)</t>
  </si>
  <si>
    <t xml:space="preserve">Officer Count (Concurrent Only) </t>
  </si>
  <si>
    <t>Officer Count (LE Only)</t>
  </si>
  <si>
    <t>Ratio Per 1000 (LE Only)</t>
  </si>
  <si>
    <t>Ratio Per 1000 (LE + Concurrent)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</si>
</sst>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18"/>
      <name val="Arial"/>
      <family val="2"/>
    </font>
    <font>
      <b/>
      <sz val="12"/>
      <name val="Arial"/>
      <family val="2"/>
    </font>
    <font>
      <sz val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>
      <alignment horizontal="left" indent="1"/>
    </xf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9" fillId="33" borderId="10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3" fontId="0" fillId="0" borderId="0" xfId="43" applyNumberFormat="1" applyFon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wrapText="1"/>
    </xf>
    <xf numFmtId="2" fontId="19" fillId="33" borderId="10" xfId="0" applyNumberFormat="1" applyFont="1" applyFill="1" applyBorder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3" fontId="19" fillId="33" borderId="10" xfId="0" applyNumberFormat="1" applyFont="1" applyFill="1" applyBorder="1" applyAlignment="1">
      <alignment horizontal="center" wrapText="1"/>
    </xf>
    <xf numFmtId="3" fontId="0" fillId="0" borderId="0" xfId="0" applyNumberFormat="1"/>
    <xf numFmtId="0" fontId="0" fillId="0" borderId="0" xfId="0" applyFill="1" applyAlignment="1">
      <alignment horizontal="center"/>
    </xf>
    <xf numFmtId="3" fontId="0" fillId="0" borderId="0" xfId="43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tyle 1" xfId="42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workbookViewId="0">
      <selection activeCell="G19" sqref="G19"/>
    </sheetView>
  </sheetViews>
  <sheetFormatPr defaultRowHeight="15" x14ac:dyDescent="0.25"/>
  <cols>
    <col min="1" max="1" width="38.42578125" customWidth="1"/>
    <col min="2" max="2" width="14.28515625" customWidth="1"/>
    <col min="3" max="3" width="17.5703125" style="13" customWidth="1"/>
    <col min="4" max="4" width="19.85546875" customWidth="1"/>
    <col min="5" max="5" width="20.28515625" style="8" customWidth="1"/>
    <col min="6" max="6" width="19.85546875" customWidth="1"/>
    <col min="7" max="7" width="20.85546875" style="9" customWidth="1"/>
  </cols>
  <sheetData>
    <row r="1" spans="1:7" ht="22.5" customHeight="1" x14ac:dyDescent="0.25">
      <c r="A1" s="1" t="s">
        <v>9</v>
      </c>
      <c r="B1" s="2"/>
      <c r="D1" s="3"/>
    </row>
    <row r="2" spans="1:7" ht="48" customHeight="1" thickBot="1" x14ac:dyDescent="0.3">
      <c r="A2" s="4" t="s">
        <v>0</v>
      </c>
      <c r="B2" s="4" t="s">
        <v>1</v>
      </c>
      <c r="C2" s="12" t="s">
        <v>139</v>
      </c>
      <c r="D2" s="4" t="s">
        <v>138</v>
      </c>
      <c r="E2" s="12" t="s">
        <v>137</v>
      </c>
      <c r="F2" s="4" t="s">
        <v>140</v>
      </c>
      <c r="G2" s="10" t="s">
        <v>141</v>
      </c>
    </row>
    <row r="3" spans="1:7" x14ac:dyDescent="0.25">
      <c r="A3" t="s">
        <v>10</v>
      </c>
      <c r="B3" s="2" t="s">
        <v>2</v>
      </c>
      <c r="C3" s="8">
        <v>239</v>
      </c>
      <c r="D3" s="2">
        <v>100</v>
      </c>
      <c r="E3" s="6">
        <v>108701</v>
      </c>
      <c r="F3" s="5">
        <f>C3/E3*1000</f>
        <v>2.1986918243622413</v>
      </c>
      <c r="G3" s="9">
        <f>(SUM(C3:D3)/E3)*1000</f>
        <v>3.1186465625891207</v>
      </c>
    </row>
    <row r="4" spans="1:7" x14ac:dyDescent="0.25">
      <c r="A4" t="s">
        <v>11</v>
      </c>
      <c r="B4" s="2" t="s">
        <v>12</v>
      </c>
      <c r="C4" s="8">
        <v>33</v>
      </c>
      <c r="D4" s="2">
        <v>27</v>
      </c>
      <c r="E4" s="6">
        <v>26991</v>
      </c>
      <c r="F4" s="5">
        <f>C4/E4*1000</f>
        <v>1.2226297654773814</v>
      </c>
      <c r="G4" s="9">
        <f>(SUM(C4:D4)/E4)*1000</f>
        <v>2.2229632099588752</v>
      </c>
    </row>
    <row r="5" spans="1:7" x14ac:dyDescent="0.25">
      <c r="A5" t="s">
        <v>13</v>
      </c>
      <c r="B5" s="2" t="s">
        <v>14</v>
      </c>
      <c r="C5" s="8">
        <v>204</v>
      </c>
      <c r="D5" s="2">
        <v>17</v>
      </c>
      <c r="E5" s="6">
        <v>89301</v>
      </c>
      <c r="F5" s="5">
        <f>C5/E5*1000</f>
        <v>2.2844089091947457</v>
      </c>
      <c r="G5" s="9">
        <f>(SUM(C5:D5)/E5)*1000</f>
        <v>2.4747763182943081</v>
      </c>
    </row>
    <row r="6" spans="1:7" x14ac:dyDescent="0.25">
      <c r="A6" t="s">
        <v>15</v>
      </c>
      <c r="B6" s="2" t="s">
        <v>16</v>
      </c>
      <c r="C6" s="8">
        <v>24</v>
      </c>
      <c r="D6" s="2">
        <v>13</v>
      </c>
      <c r="E6" s="6">
        <v>20259</v>
      </c>
      <c r="F6" s="5">
        <f>C6/E6*1000</f>
        <v>1.1846586702206428</v>
      </c>
      <c r="G6" s="9">
        <f>(SUM(C6:D6)/E6)*1000</f>
        <v>1.8263487832568241</v>
      </c>
    </row>
    <row r="7" spans="1:7" x14ac:dyDescent="0.25">
      <c r="A7" t="s">
        <v>17</v>
      </c>
      <c r="B7" s="2" t="s">
        <v>18</v>
      </c>
      <c r="C7" s="8">
        <v>475</v>
      </c>
      <c r="D7" s="14">
        <v>61</v>
      </c>
      <c r="E7" s="15">
        <v>227703</v>
      </c>
      <c r="F7" s="16">
        <f>C7/E7*1000</f>
        <v>2.0860506888358956</v>
      </c>
      <c r="G7" s="11">
        <f>(SUM(C7:D7)/E7)*1000</f>
        <v>2.3539435141390319</v>
      </c>
    </row>
    <row r="8" spans="1:7" x14ac:dyDescent="0.25">
      <c r="A8" t="s">
        <v>19</v>
      </c>
      <c r="B8" s="2" t="s">
        <v>20</v>
      </c>
      <c r="C8" s="8">
        <v>1210</v>
      </c>
      <c r="D8" s="2">
        <v>570</v>
      </c>
      <c r="E8" s="6">
        <v>565229</v>
      </c>
      <c r="F8" s="5">
        <f>C8/E8*1000</f>
        <v>2.1407252635657406</v>
      </c>
      <c r="G8" s="9">
        <f>(SUM(C8:D8)/E8)*1000</f>
        <v>3.1491660902041474</v>
      </c>
    </row>
    <row r="9" spans="1:7" x14ac:dyDescent="0.25">
      <c r="A9" t="s">
        <v>21</v>
      </c>
      <c r="B9" s="2" t="s">
        <v>4</v>
      </c>
      <c r="C9" s="8">
        <v>10</v>
      </c>
      <c r="D9" s="2">
        <v>7</v>
      </c>
      <c r="E9" s="6">
        <v>11528</v>
      </c>
      <c r="F9" s="5">
        <f>C9/E9*1000</f>
        <v>0.86745315752949337</v>
      </c>
      <c r="G9" s="9">
        <f>(SUM(C9:D9)/E9)*1000</f>
        <v>1.4746703678001389</v>
      </c>
    </row>
    <row r="10" spans="1:7" x14ac:dyDescent="0.25">
      <c r="A10" t="s">
        <v>22</v>
      </c>
      <c r="B10" s="2" t="s">
        <v>23</v>
      </c>
      <c r="C10" s="8">
        <v>186</v>
      </c>
      <c r="D10" s="2">
        <v>123</v>
      </c>
      <c r="E10" s="6">
        <v>146980</v>
      </c>
      <c r="F10" s="5">
        <f>C10/E10*1000</f>
        <v>1.2654782963668527</v>
      </c>
      <c r="G10" s="9">
        <f>(SUM(C10:D10)/E10)*1000</f>
        <v>2.1023268471900938</v>
      </c>
    </row>
    <row r="11" spans="1:7" x14ac:dyDescent="0.25">
      <c r="A11" t="s">
        <v>24</v>
      </c>
      <c r="B11" s="2" t="s">
        <v>25</v>
      </c>
      <c r="C11" s="8">
        <v>178</v>
      </c>
      <c r="D11" s="2">
        <v>31</v>
      </c>
      <c r="E11" s="6">
        <v>137710</v>
      </c>
      <c r="F11" s="5">
        <f>C11/E11*1000</f>
        <v>1.2925713455812939</v>
      </c>
      <c r="G11" s="9">
        <f>(SUM(C11:D11)/E11)*1000</f>
        <v>1.5176820855420812</v>
      </c>
    </row>
    <row r="12" spans="1:7" x14ac:dyDescent="0.25">
      <c r="A12" t="s">
        <v>26</v>
      </c>
      <c r="B12" s="2" t="s">
        <v>27</v>
      </c>
      <c r="C12" s="8">
        <v>209</v>
      </c>
      <c r="D12" s="2">
        <v>83</v>
      </c>
      <c r="E12" s="6">
        <v>181944</v>
      </c>
      <c r="F12" s="5">
        <f>C12/E12*1000</f>
        <v>1.148705096073517</v>
      </c>
      <c r="G12" s="9">
        <f>(SUM(C12:D12)/E12)*1000</f>
        <v>1.6048894165237655</v>
      </c>
    </row>
    <row r="13" spans="1:7" x14ac:dyDescent="0.25">
      <c r="A13" t="s">
        <v>28</v>
      </c>
      <c r="B13" s="2" t="s">
        <v>29</v>
      </c>
      <c r="C13" s="8">
        <v>262</v>
      </c>
      <c r="D13" s="2">
        <v>334</v>
      </c>
      <c r="E13" s="6">
        <v>300646</v>
      </c>
      <c r="F13" s="5">
        <f>C13/E13*1000</f>
        <v>0.87145679636516038</v>
      </c>
      <c r="G13" s="9">
        <f>(SUM(C13:D13)/E13)*1000</f>
        <v>1.9823979031818153</v>
      </c>
    </row>
    <row r="14" spans="1:7" x14ac:dyDescent="0.25">
      <c r="A14" t="s">
        <v>30</v>
      </c>
      <c r="B14" s="2" t="s">
        <v>31</v>
      </c>
      <c r="C14" s="8">
        <v>67</v>
      </c>
      <c r="D14" s="2">
        <v>26</v>
      </c>
      <c r="E14" s="6">
        <v>55822</v>
      </c>
      <c r="F14" s="5">
        <f>C14/E14*1000</f>
        <v>1.2002436315431191</v>
      </c>
      <c r="G14" s="9">
        <f>(SUM(C14:D14)/E14)*1000</f>
        <v>1.666009816918061</v>
      </c>
    </row>
    <row r="15" spans="1:7" x14ac:dyDescent="0.25">
      <c r="A15" t="s">
        <v>32</v>
      </c>
      <c r="B15" s="2" t="s">
        <v>7</v>
      </c>
      <c r="C15" s="8">
        <v>40</v>
      </c>
      <c r="D15" s="2">
        <v>23</v>
      </c>
      <c r="E15" s="6">
        <v>34426</v>
      </c>
      <c r="F15" s="5">
        <f>C15/E15*1000</f>
        <v>1.1619125079881485</v>
      </c>
      <c r="G15" s="9">
        <f>(SUM(C15:D15)/E15)*1000</f>
        <v>1.8300122000813339</v>
      </c>
    </row>
    <row r="16" spans="1:7" x14ac:dyDescent="0.25">
      <c r="A16" t="s">
        <v>33</v>
      </c>
      <c r="B16" s="2" t="s">
        <v>34</v>
      </c>
      <c r="C16" s="8">
        <v>15</v>
      </c>
      <c r="D16" s="2">
        <v>11</v>
      </c>
      <c r="E16" s="6">
        <v>14633</v>
      </c>
      <c r="F16" s="5">
        <f>C16/E16*1000</f>
        <v>1.0250802979566733</v>
      </c>
      <c r="G16" s="9">
        <f>(SUM(C16:D16)/E16)*1000</f>
        <v>1.7768058497915671</v>
      </c>
    </row>
    <row r="17" spans="1:7" x14ac:dyDescent="0.25">
      <c r="A17" t="s">
        <v>35</v>
      </c>
      <c r="B17" s="2" t="s">
        <v>36</v>
      </c>
      <c r="C17" s="8">
        <v>335</v>
      </c>
      <c r="D17" s="2">
        <v>89</v>
      </c>
      <c r="E17" s="6">
        <v>251149</v>
      </c>
      <c r="F17" s="5">
        <f>C17/E17*1000</f>
        <v>1.3338695356143166</v>
      </c>
      <c r="G17" s="11">
        <f>(SUM(C17:D17)/E17)*1000</f>
        <v>1.6882408450760304</v>
      </c>
    </row>
    <row r="18" spans="1:7" x14ac:dyDescent="0.25">
      <c r="A18" t="s">
        <v>37</v>
      </c>
      <c r="B18" s="2" t="s">
        <v>38</v>
      </c>
      <c r="C18" s="8">
        <v>123</v>
      </c>
      <c r="D18" s="2">
        <v>12</v>
      </c>
      <c r="E18" s="15">
        <v>91872</v>
      </c>
      <c r="F18" s="16">
        <f>C18/E18*1000</f>
        <v>1.3388192267502612</v>
      </c>
      <c r="G18" s="11">
        <f>(SUM(C18:D18)/E18)*1000</f>
        <v>1.469435736677116</v>
      </c>
    </row>
    <row r="19" spans="1:7" x14ac:dyDescent="0.25">
      <c r="A19" t="s">
        <v>39</v>
      </c>
      <c r="B19" s="2" t="s">
        <v>5</v>
      </c>
      <c r="C19" s="8">
        <v>23</v>
      </c>
      <c r="D19" s="2">
        <v>16</v>
      </c>
      <c r="E19" s="6">
        <v>6680</v>
      </c>
      <c r="F19" s="5">
        <f>C19/E19*1000</f>
        <v>3.4431137724550895</v>
      </c>
      <c r="G19" s="9">
        <f>(SUM(C19:D19)/E19)*1000</f>
        <v>5.8383233532934131</v>
      </c>
    </row>
    <row r="20" spans="1:7" x14ac:dyDescent="0.25">
      <c r="A20" t="s">
        <v>40</v>
      </c>
      <c r="B20" s="2" t="s">
        <v>41</v>
      </c>
      <c r="C20" s="8">
        <v>34</v>
      </c>
      <c r="D20" s="2">
        <v>13</v>
      </c>
      <c r="E20" s="6">
        <v>29878</v>
      </c>
      <c r="F20" s="5">
        <f>C20/E20*1000</f>
        <v>1.1379610415690475</v>
      </c>
      <c r="G20" s="9">
        <f>(SUM(C20:D20)/E20)*1000</f>
        <v>1.5730637927572126</v>
      </c>
    </row>
    <row r="21" spans="1:7" x14ac:dyDescent="0.25">
      <c r="A21" t="s">
        <v>42</v>
      </c>
      <c r="B21" s="2" t="s">
        <v>43</v>
      </c>
      <c r="C21" s="8">
        <v>22</v>
      </c>
      <c r="D21" s="2">
        <v>7</v>
      </c>
      <c r="E21" s="6">
        <v>14862</v>
      </c>
      <c r="F21" s="5">
        <f>C21/E21*1000</f>
        <v>1.4802852913470597</v>
      </c>
      <c r="G21" s="9">
        <f>(SUM(C21:D21)/E21)*1000</f>
        <v>1.9512851567756695</v>
      </c>
    </row>
    <row r="22" spans="1:7" x14ac:dyDescent="0.25">
      <c r="A22" t="s">
        <v>44</v>
      </c>
      <c r="B22" s="2" t="s">
        <v>45</v>
      </c>
      <c r="C22" s="8">
        <v>21</v>
      </c>
      <c r="D22" s="2">
        <v>19</v>
      </c>
      <c r="E22" s="6">
        <v>12852</v>
      </c>
      <c r="F22" s="5">
        <f>C22/E22*1000</f>
        <v>1.6339869281045751</v>
      </c>
      <c r="G22" s="9">
        <f>(SUM(C22:D22)/E22)*1000</f>
        <v>3.1123560535325239</v>
      </c>
    </row>
    <row r="23" spans="1:7" x14ac:dyDescent="0.25">
      <c r="A23" t="s">
        <v>46</v>
      </c>
      <c r="B23" s="2" t="s">
        <v>47</v>
      </c>
      <c r="C23" s="8">
        <v>23</v>
      </c>
      <c r="D23" s="2">
        <v>3</v>
      </c>
      <c r="E23" s="6">
        <v>13044</v>
      </c>
      <c r="F23" s="5">
        <f>C23/E23*1000</f>
        <v>1.7632628028212205</v>
      </c>
      <c r="G23" s="9">
        <f>(SUM(C23:D23)/E23)*1000</f>
        <v>1.9932536031892056</v>
      </c>
    </row>
    <row r="24" spans="1:7" x14ac:dyDescent="0.25">
      <c r="A24" t="s">
        <v>48</v>
      </c>
      <c r="B24" s="2" t="s">
        <v>49</v>
      </c>
      <c r="C24" s="8">
        <v>5</v>
      </c>
      <c r="D24" s="2">
        <v>18</v>
      </c>
      <c r="E24" s="6">
        <v>9645</v>
      </c>
      <c r="F24" s="5">
        <f>C24/E24*1000</f>
        <v>0.51840331778123383</v>
      </c>
      <c r="G24" s="9">
        <f>(SUM(C24:D24)/E24)*1000</f>
        <v>2.3846552617936756</v>
      </c>
    </row>
    <row r="25" spans="1:7" x14ac:dyDescent="0.25">
      <c r="A25" t="s">
        <v>50</v>
      </c>
      <c r="B25" s="2" t="s">
        <v>51</v>
      </c>
      <c r="C25" s="8">
        <v>30</v>
      </c>
      <c r="D25" s="2">
        <v>21</v>
      </c>
      <c r="E25" s="6">
        <v>17899</v>
      </c>
      <c r="F25" s="5">
        <f>C25/E25*1000</f>
        <v>1.6760712888988212</v>
      </c>
      <c r="G25" s="9">
        <f>(SUM(C25:D25)/E25)*1000</f>
        <v>2.8493211911279959</v>
      </c>
    </row>
    <row r="26" spans="1:7" x14ac:dyDescent="0.25">
      <c r="A26" t="s">
        <v>52</v>
      </c>
      <c r="B26" s="2" t="s">
        <v>53</v>
      </c>
      <c r="C26" s="8">
        <v>54</v>
      </c>
      <c r="D26" s="2">
        <v>20</v>
      </c>
      <c r="E26" s="6">
        <v>30475</v>
      </c>
      <c r="F26" s="5">
        <f>C26/E26*1000</f>
        <v>1.7719442165709598</v>
      </c>
      <c r="G26" s="9">
        <f>(SUM(C26:D26)/E26)*1000</f>
        <v>2.4282198523379819</v>
      </c>
    </row>
    <row r="27" spans="1:7" x14ac:dyDescent="0.25">
      <c r="A27" t="s">
        <v>54</v>
      </c>
      <c r="B27" s="2" t="s">
        <v>55</v>
      </c>
      <c r="C27" s="8">
        <v>204</v>
      </c>
      <c r="D27" s="2">
        <v>16</v>
      </c>
      <c r="E27" s="6">
        <v>167268</v>
      </c>
      <c r="F27" s="5">
        <f>C27/E27*1000</f>
        <v>1.2195996843389052</v>
      </c>
      <c r="G27" s="9">
        <f>(SUM(C27:D27)/E27)*1000</f>
        <v>1.3152545615419566</v>
      </c>
    </row>
    <row r="28" spans="1:7" x14ac:dyDescent="0.25">
      <c r="A28" t="s">
        <v>56</v>
      </c>
      <c r="B28" s="2" t="s">
        <v>57</v>
      </c>
      <c r="C28" s="8">
        <v>110</v>
      </c>
      <c r="D28" s="2">
        <v>41</v>
      </c>
      <c r="E28" s="6">
        <v>77264</v>
      </c>
      <c r="F28" s="5">
        <f>C28/E28*1000</f>
        <v>1.4236902050113895</v>
      </c>
      <c r="G28" s="9">
        <f>(SUM(C28:D28)/E28)*1000</f>
        <v>1.9543383723338166</v>
      </c>
    </row>
    <row r="29" spans="1:7" x14ac:dyDescent="0.25">
      <c r="A29" t="s">
        <v>58</v>
      </c>
      <c r="B29" s="2" t="s">
        <v>59</v>
      </c>
      <c r="C29" s="8">
        <v>1107</v>
      </c>
      <c r="D29" s="2">
        <v>176</v>
      </c>
      <c r="E29" s="6">
        <v>887882</v>
      </c>
      <c r="F29" s="5">
        <f>C29/E29*1000</f>
        <v>1.2467872983121631</v>
      </c>
      <c r="G29" s="9">
        <f>(SUM(C29:D29)/E29)*1000</f>
        <v>1.4450118371585414</v>
      </c>
    </row>
    <row r="30" spans="1:7" x14ac:dyDescent="0.25">
      <c r="A30" t="s">
        <v>60</v>
      </c>
      <c r="B30" s="2" t="s">
        <v>61</v>
      </c>
      <c r="C30" s="8">
        <v>13</v>
      </c>
      <c r="D30" s="2">
        <v>11</v>
      </c>
      <c r="E30" s="6">
        <v>17336</v>
      </c>
      <c r="F30" s="5">
        <f>C30/E30*1000</f>
        <v>0.74988463313336418</v>
      </c>
      <c r="G30" s="9">
        <f>(SUM(C30:D30)/E30)*1000</f>
        <v>1.3844023996308261</v>
      </c>
    </row>
    <row r="31" spans="1:7" x14ac:dyDescent="0.25">
      <c r="A31" t="s">
        <v>62</v>
      </c>
      <c r="B31" s="2" t="s">
        <v>63</v>
      </c>
      <c r="C31" s="8">
        <v>136</v>
      </c>
      <c r="D31" s="2">
        <v>74</v>
      </c>
      <c r="E31" s="6">
        <v>93155</v>
      </c>
      <c r="F31" s="5">
        <f>C31/E31*1000</f>
        <v>1.459932370779883</v>
      </c>
      <c r="G31" s="9">
        <f>(SUM(C31:D31)/E31)*1000</f>
        <v>2.2543073372336431</v>
      </c>
    </row>
    <row r="32" spans="1:7" x14ac:dyDescent="0.25">
      <c r="A32" t="s">
        <v>64</v>
      </c>
      <c r="B32" s="2" t="s">
        <v>65</v>
      </c>
      <c r="C32" s="8">
        <v>45</v>
      </c>
      <c r="D32" s="2">
        <v>19</v>
      </c>
      <c r="E32" s="6">
        <v>37299</v>
      </c>
      <c r="F32" s="5">
        <f>C32/E32*1000</f>
        <v>1.2064666613045927</v>
      </c>
      <c r="G32" s="9">
        <f>(SUM(C32:D32)/E32)*1000</f>
        <v>1.7158636960776428</v>
      </c>
    </row>
    <row r="33" spans="1:7" x14ac:dyDescent="0.25">
      <c r="A33" t="s">
        <v>66</v>
      </c>
      <c r="B33" s="2" t="s">
        <v>67</v>
      </c>
      <c r="C33" s="8">
        <v>1609</v>
      </c>
      <c r="D33" s="2">
        <v>123</v>
      </c>
      <c r="E33" s="6">
        <v>847832</v>
      </c>
      <c r="F33" s="5">
        <f>C33/E33*1000</f>
        <v>1.8977816359844877</v>
      </c>
      <c r="G33" s="9">
        <f>(SUM(C33:D33)/E33)*1000</f>
        <v>2.0428575472499269</v>
      </c>
    </row>
    <row r="34" spans="1:7" x14ac:dyDescent="0.25">
      <c r="A34" t="s">
        <v>68</v>
      </c>
      <c r="B34" s="2" t="s">
        <v>69</v>
      </c>
      <c r="C34" s="8">
        <v>11</v>
      </c>
      <c r="D34" s="2">
        <v>11</v>
      </c>
      <c r="E34" s="6">
        <v>12116</v>
      </c>
      <c r="F34" s="5">
        <f>C34/E34*1000</f>
        <v>0.90789039286893358</v>
      </c>
      <c r="G34" s="9">
        <f>(SUM(C34:D34)/E34)*1000</f>
        <v>1.8157807857378672</v>
      </c>
    </row>
    <row r="35" spans="1:7" x14ac:dyDescent="0.25">
      <c r="A35" t="s">
        <v>70</v>
      </c>
      <c r="B35" s="2" t="s">
        <v>71</v>
      </c>
      <c r="C35" s="8">
        <v>3</v>
      </c>
      <c r="D35" s="2">
        <v>8</v>
      </c>
      <c r="E35" s="6">
        <v>8696</v>
      </c>
      <c r="F35" s="5">
        <f>C35/E35*1000</f>
        <v>0.34498620055197793</v>
      </c>
      <c r="G35" s="9">
        <f>(SUM(C35:D35)/E35)*1000</f>
        <v>1.2649494020239189</v>
      </c>
    </row>
    <row r="36" spans="1:7" x14ac:dyDescent="0.25">
      <c r="A36" t="s">
        <v>72</v>
      </c>
      <c r="B36" s="2" t="s">
        <v>8</v>
      </c>
      <c r="C36" s="8">
        <v>206</v>
      </c>
      <c r="D36" s="2">
        <v>129</v>
      </c>
      <c r="E36" s="6">
        <v>201221</v>
      </c>
      <c r="F36" s="5">
        <f>C36/E36*1000</f>
        <v>1.0237500062120752</v>
      </c>
      <c r="G36" s="9">
        <f>(SUM(C36:D36)/E36)*1000</f>
        <v>1.664836175150705</v>
      </c>
    </row>
    <row r="37" spans="1:7" x14ac:dyDescent="0.25">
      <c r="A37" t="s">
        <v>73</v>
      </c>
      <c r="B37" s="2" t="s">
        <v>74</v>
      </c>
      <c r="C37" s="8">
        <v>415</v>
      </c>
      <c r="D37" s="2">
        <v>303</v>
      </c>
      <c r="E37" s="6">
        <v>413959</v>
      </c>
      <c r="F37" s="5">
        <f>C37/E37*1000</f>
        <v>1.0025147417981006</v>
      </c>
      <c r="G37" s="9">
        <f>(SUM(C37:D37)/E37)*1000</f>
        <v>1.7344712882193647</v>
      </c>
    </row>
    <row r="38" spans="1:7" x14ac:dyDescent="0.25">
      <c r="A38" t="s">
        <v>75</v>
      </c>
      <c r="B38" s="2" t="s">
        <v>76</v>
      </c>
      <c r="C38" s="8">
        <v>169</v>
      </c>
      <c r="D38" s="2">
        <v>147</v>
      </c>
      <c r="E38" s="6">
        <v>95508</v>
      </c>
      <c r="F38" s="5">
        <f>C38/E38*1000</f>
        <v>1.7694852787201072</v>
      </c>
      <c r="G38" s="9">
        <f>(SUM(C38:D38)/E38)*1000</f>
        <v>3.3086233613938099</v>
      </c>
    </row>
    <row r="39" spans="1:7" x14ac:dyDescent="0.25">
      <c r="A39" t="s">
        <v>77</v>
      </c>
      <c r="B39" s="2" t="s">
        <v>78</v>
      </c>
      <c r="C39" s="8">
        <v>30</v>
      </c>
      <c r="D39" s="2">
        <v>33</v>
      </c>
      <c r="E39" s="6">
        <v>33520</v>
      </c>
      <c r="F39" s="5">
        <f>C39/E39*1000</f>
        <v>0.8949880668257757</v>
      </c>
      <c r="G39" s="9">
        <f>(SUM(C39:D39)/E39)*1000</f>
        <v>1.8794749403341289</v>
      </c>
    </row>
    <row r="40" spans="1:7" x14ac:dyDescent="0.25">
      <c r="A40" t="s">
        <v>79</v>
      </c>
      <c r="B40" s="2" t="s">
        <v>80</v>
      </c>
      <c r="C40" s="8">
        <v>15</v>
      </c>
      <c r="D40" s="2">
        <v>0</v>
      </c>
      <c r="E40" s="6">
        <v>7710</v>
      </c>
      <c r="F40" s="5">
        <f>C40/E40*1000</f>
        <v>1.9455252918287937</v>
      </c>
      <c r="G40" s="9">
        <f>(SUM(C40:D40)/E40)*1000</f>
        <v>1.9455252918287937</v>
      </c>
    </row>
    <row r="41" spans="1:7" x14ac:dyDescent="0.25">
      <c r="A41" t="s">
        <v>81</v>
      </c>
      <c r="B41" s="2" t="s">
        <v>82</v>
      </c>
      <c r="C41" s="8">
        <v>27</v>
      </c>
      <c r="D41" s="2">
        <v>12</v>
      </c>
      <c r="E41" s="6">
        <v>16201</v>
      </c>
      <c r="F41" s="5">
        <f>C41/E41*1000</f>
        <v>1.6665637923584964</v>
      </c>
      <c r="G41" s="9">
        <f>(SUM(C41:D41)/E41)*1000</f>
        <v>2.4072588111844948</v>
      </c>
    </row>
    <row r="42" spans="1:7" x14ac:dyDescent="0.25">
      <c r="A42" t="s">
        <v>83</v>
      </c>
      <c r="B42" s="2" t="s">
        <v>84</v>
      </c>
      <c r="C42" s="8">
        <v>342</v>
      </c>
      <c r="D42" s="2">
        <v>172</v>
      </c>
      <c r="E42" s="6">
        <v>268222</v>
      </c>
      <c r="F42" s="5">
        <f>C42/E42*1000</f>
        <v>1.2750631939214532</v>
      </c>
      <c r="G42" s="9">
        <f>(SUM(C42:D42)/E42)*1000</f>
        <v>1.9163230458351663</v>
      </c>
    </row>
    <row r="43" spans="1:7" x14ac:dyDescent="0.25">
      <c r="A43" t="s">
        <v>85</v>
      </c>
      <c r="B43" s="2" t="s">
        <v>86</v>
      </c>
      <c r="C43" s="8">
        <v>251</v>
      </c>
      <c r="D43" s="2">
        <v>158</v>
      </c>
      <c r="E43" s="6">
        <v>273562</v>
      </c>
      <c r="F43" s="5">
        <f>C43/E43*1000</f>
        <v>0.91752509485966627</v>
      </c>
      <c r="G43" s="9">
        <f>(SUM(C43:D43)/E43)*1000</f>
        <v>1.495090692420731</v>
      </c>
    </row>
    <row r="44" spans="1:7" x14ac:dyDescent="0.25">
      <c r="A44" t="s">
        <v>87</v>
      </c>
      <c r="B44" s="2" t="s">
        <v>88</v>
      </c>
      <c r="C44" s="8">
        <v>171</v>
      </c>
      <c r="D44" s="2">
        <v>100</v>
      </c>
      <c r="E44" s="6">
        <v>129799</v>
      </c>
      <c r="F44" s="5">
        <f>C44/E44*1000</f>
        <v>1.3174215517839121</v>
      </c>
      <c r="G44" s="9">
        <f>(SUM(C44:D44)/E44)*1000</f>
        <v>2.0878435118914629</v>
      </c>
    </row>
    <row r="45" spans="1:7" x14ac:dyDescent="0.25">
      <c r="A45" t="s">
        <v>89</v>
      </c>
      <c r="B45" s="2" t="s">
        <v>90</v>
      </c>
      <c r="C45" s="8">
        <v>2736</v>
      </c>
      <c r="D45" s="2">
        <v>0</v>
      </c>
      <c r="E45" s="6">
        <v>1243451</v>
      </c>
      <c r="F45" s="5">
        <f>C45/E45*1000</f>
        <v>2.2003279582388049</v>
      </c>
      <c r="G45" s="9">
        <f>(SUM(C45:D45)/E45)*1000</f>
        <v>2.2003279582388049</v>
      </c>
    </row>
    <row r="46" spans="1:7" x14ac:dyDescent="0.25">
      <c r="A46" t="s">
        <v>91</v>
      </c>
      <c r="B46" s="2" t="s">
        <v>92</v>
      </c>
      <c r="C46" s="8">
        <v>138</v>
      </c>
      <c r="D46" s="2">
        <v>79</v>
      </c>
      <c r="E46" s="6">
        <v>48616</v>
      </c>
      <c r="F46" s="5">
        <f>C46/E46*1000</f>
        <v>2.838571663649827</v>
      </c>
      <c r="G46" s="9">
        <f>(SUM(C46:D46)/E46)*1000</f>
        <v>4.4635510942899455</v>
      </c>
    </row>
    <row r="47" spans="1:7" x14ac:dyDescent="0.25">
      <c r="A47" t="s">
        <v>93</v>
      </c>
      <c r="B47" s="2" t="s">
        <v>94</v>
      </c>
      <c r="C47" s="8">
        <v>73</v>
      </c>
      <c r="D47" s="2">
        <v>34</v>
      </c>
      <c r="E47" s="6">
        <v>63468</v>
      </c>
      <c r="F47" s="5">
        <f>C47/E47*1000</f>
        <v>1.1501859204638558</v>
      </c>
      <c r="G47" s="9">
        <f>(SUM(C47:D47)/E47)*1000</f>
        <v>1.6858889519127749</v>
      </c>
    </row>
    <row r="48" spans="1:7" x14ac:dyDescent="0.25">
      <c r="A48" t="s">
        <v>95</v>
      </c>
      <c r="B48" s="2" t="s">
        <v>96</v>
      </c>
      <c r="C48" s="8">
        <v>247</v>
      </c>
      <c r="D48" s="2">
        <v>5</v>
      </c>
      <c r="E48" s="6">
        <v>127080</v>
      </c>
      <c r="F48" s="5">
        <f>C48/E48*1000</f>
        <v>1.9436575385583883</v>
      </c>
      <c r="G48" s="9">
        <f>(SUM(C48:D48)/E48)*1000</f>
        <v>1.9830028328611899</v>
      </c>
    </row>
    <row r="49" spans="1:7" x14ac:dyDescent="0.25">
      <c r="A49" t="s">
        <v>97</v>
      </c>
      <c r="B49" s="2" t="s">
        <v>98</v>
      </c>
      <c r="C49" s="8">
        <v>46</v>
      </c>
      <c r="D49" s="2">
        <v>44</v>
      </c>
      <c r="E49" s="6">
        <v>34425</v>
      </c>
      <c r="F49" s="5">
        <f>C49/E49*1000</f>
        <v>1.336238198983297</v>
      </c>
      <c r="G49" s="9">
        <f>(SUM(C49:D49)/E49)*1000</f>
        <v>2.6143790849673203</v>
      </c>
    </row>
    <row r="50" spans="1:7" x14ac:dyDescent="0.25">
      <c r="A50" t="s">
        <v>99</v>
      </c>
      <c r="B50" s="2" t="s">
        <v>6</v>
      </c>
      <c r="C50" s="8">
        <v>1370</v>
      </c>
      <c r="D50" s="2">
        <v>15</v>
      </c>
      <c r="E50" s="6">
        <v>786333</v>
      </c>
      <c r="F50" s="5">
        <f>C50/E50*1000</f>
        <v>1.7422644096076343</v>
      </c>
      <c r="G50" s="9">
        <f>(SUM(C50:D50)/E50)*1000</f>
        <v>1.7613402973040684</v>
      </c>
    </row>
    <row r="51" spans="1:7" x14ac:dyDescent="0.25">
      <c r="A51" t="s">
        <v>100</v>
      </c>
      <c r="B51" s="2" t="s">
        <v>101</v>
      </c>
      <c r="C51" s="8">
        <v>363</v>
      </c>
      <c r="D51" s="2">
        <v>25</v>
      </c>
      <c r="E51" s="6">
        <v>191514</v>
      </c>
      <c r="F51" s="5">
        <f>C51/E51*1000</f>
        <v>1.8954227889344903</v>
      </c>
      <c r="G51" s="9">
        <f>(SUM(C51:D51)/E51)*1000</f>
        <v>2.0259615485029814</v>
      </c>
    </row>
    <row r="52" spans="1:7" x14ac:dyDescent="0.25">
      <c r="A52" t="s">
        <v>102</v>
      </c>
      <c r="B52" s="2" t="s">
        <v>103</v>
      </c>
      <c r="C52" s="8">
        <v>1253</v>
      </c>
      <c r="D52" s="2">
        <v>393</v>
      </c>
      <c r="E52" s="6">
        <v>740848</v>
      </c>
      <c r="F52" s="5">
        <f>C52/E52*1000</f>
        <v>1.6913050990216616</v>
      </c>
      <c r="G52" s="9">
        <f>(SUM(C52:D52)/E52)*1000</f>
        <v>2.2217782865041142</v>
      </c>
    </row>
    <row r="53" spans="1:7" x14ac:dyDescent="0.25">
      <c r="A53" t="s">
        <v>104</v>
      </c>
      <c r="B53" s="2" t="s">
        <v>105</v>
      </c>
      <c r="C53" s="8">
        <v>424</v>
      </c>
      <c r="D53" s="2">
        <v>180</v>
      </c>
      <c r="E53" s="6">
        <v>440299</v>
      </c>
      <c r="F53" s="5">
        <f>C53/E53*1000</f>
        <v>0.96298197361338544</v>
      </c>
      <c r="G53" s="9">
        <f>(SUM(C53:D53)/E53)*1000</f>
        <v>1.371795075619068</v>
      </c>
    </row>
    <row r="54" spans="1:7" x14ac:dyDescent="0.25">
      <c r="A54" t="s">
        <v>106</v>
      </c>
      <c r="B54" s="2" t="s">
        <v>107</v>
      </c>
      <c r="C54" s="8">
        <v>610</v>
      </c>
      <c r="D54" s="2">
        <v>265</v>
      </c>
      <c r="E54" s="6">
        <v>378927</v>
      </c>
      <c r="F54" s="5">
        <f>C54/E54*1000</f>
        <v>1.6098087494425046</v>
      </c>
      <c r="G54" s="9">
        <f>(SUM(C54:D54)/E54)*1000</f>
        <v>2.3091518946921172</v>
      </c>
    </row>
    <row r="55" spans="1:7" x14ac:dyDescent="0.25">
      <c r="A55" t="s">
        <v>108</v>
      </c>
      <c r="B55" s="2" t="s">
        <v>109</v>
      </c>
      <c r="C55" s="8">
        <v>549</v>
      </c>
      <c r="D55" s="2">
        <v>214</v>
      </c>
      <c r="E55" s="6">
        <v>402305</v>
      </c>
      <c r="F55" s="5">
        <f>C55/E55*1000</f>
        <v>1.3646362834168106</v>
      </c>
      <c r="G55" s="9">
        <f>(SUM(C55:D55)/E55)*1000</f>
        <v>1.8965710095574253</v>
      </c>
    </row>
    <row r="56" spans="1:7" x14ac:dyDescent="0.25">
      <c r="A56" t="s">
        <v>110</v>
      </c>
      <c r="B56" s="2" t="s">
        <v>111</v>
      </c>
      <c r="C56" s="8">
        <v>101</v>
      </c>
      <c r="D56" s="2">
        <v>17</v>
      </c>
      <c r="E56" s="6">
        <v>58583</v>
      </c>
      <c r="F56" s="5">
        <f>C56/E56*1000</f>
        <v>1.7240496389737636</v>
      </c>
      <c r="G56" s="9">
        <f>(SUM(C56:D56)/E56)*1000</f>
        <v>2.0142362118703376</v>
      </c>
    </row>
    <row r="57" spans="1:7" x14ac:dyDescent="0.25">
      <c r="A57" t="s">
        <v>112</v>
      </c>
      <c r="B57" s="2" t="s">
        <v>113</v>
      </c>
      <c r="C57" s="8">
        <v>146</v>
      </c>
      <c r="D57" s="2">
        <v>53</v>
      </c>
      <c r="E57" s="6">
        <v>144646</v>
      </c>
      <c r="F57" s="5">
        <f>C57/E57*1000</f>
        <v>1.0093607842595025</v>
      </c>
      <c r="G57" s="9">
        <f>(SUM(C57:D57)/E57)*1000</f>
        <v>1.3757725758057602</v>
      </c>
    </row>
    <row r="58" spans="1:7" x14ac:dyDescent="0.25">
      <c r="A58" t="s">
        <v>114</v>
      </c>
      <c r="B58" s="2" t="s">
        <v>115</v>
      </c>
      <c r="C58" s="8">
        <v>319</v>
      </c>
      <c r="D58" s="2">
        <v>115</v>
      </c>
      <c r="E58" s="6">
        <v>253073</v>
      </c>
      <c r="F58" s="5">
        <f>C58/E58*1000</f>
        <v>1.2605058619449723</v>
      </c>
      <c r="G58" s="9">
        <f>(SUM(C58:D58)/E58)*1000</f>
        <v>1.7149202008906521</v>
      </c>
    </row>
    <row r="59" spans="1:7" x14ac:dyDescent="0.25">
      <c r="A59" t="s">
        <v>116</v>
      </c>
      <c r="B59" s="2" t="s">
        <v>3</v>
      </c>
      <c r="C59" s="8">
        <v>340</v>
      </c>
      <c r="D59" s="2">
        <v>150</v>
      </c>
      <c r="E59" s="6">
        <v>211635</v>
      </c>
      <c r="F59" s="5">
        <f>C59/E59*1000</f>
        <v>1.6065395610366906</v>
      </c>
      <c r="G59" s="9">
        <f>(SUM(C59:D59)/E59)*1000</f>
        <v>2.3153070144352301</v>
      </c>
    </row>
    <row r="60" spans="1:7" x14ac:dyDescent="0.25">
      <c r="A60" t="s">
        <v>117</v>
      </c>
      <c r="B60" s="2" t="s">
        <v>118</v>
      </c>
      <c r="C60" s="8">
        <v>227</v>
      </c>
      <c r="D60" s="2">
        <v>50</v>
      </c>
      <c r="E60" s="6">
        <v>187611</v>
      </c>
      <c r="F60" s="5">
        <f>C60/E60*1000</f>
        <v>1.2099503760440486</v>
      </c>
      <c r="G60" s="9">
        <f>(SUM(C60:D60)/E60)*1000</f>
        <v>1.4764592694458214</v>
      </c>
    </row>
    <row r="61" spans="1:7" x14ac:dyDescent="0.25">
      <c r="A61" t="s">
        <v>119</v>
      </c>
      <c r="B61" s="2" t="s">
        <v>120</v>
      </c>
      <c r="C61" s="8">
        <v>141</v>
      </c>
      <c r="D61" s="2">
        <v>162</v>
      </c>
      <c r="E61" s="6">
        <v>71045</v>
      </c>
      <c r="F61" s="5">
        <f>C61/E61*1000</f>
        <v>1.9846576113730736</v>
      </c>
      <c r="G61" s="9">
        <f>(SUM(C61:D61)/E61)*1000</f>
        <v>4.2649025265676679</v>
      </c>
    </row>
    <row r="62" spans="1:7" x14ac:dyDescent="0.25">
      <c r="A62" t="s">
        <v>121</v>
      </c>
      <c r="B62" s="2" t="s">
        <v>122</v>
      </c>
      <c r="C62" s="8">
        <v>81</v>
      </c>
      <c r="D62" s="2">
        <v>50</v>
      </c>
      <c r="E62" s="6">
        <v>98924</v>
      </c>
      <c r="F62" s="5">
        <f>C62/E62*1000</f>
        <v>0.81881039990295579</v>
      </c>
      <c r="G62" s="9">
        <f>(SUM(C62:D62)/E62)*1000</f>
        <v>1.3242489183615704</v>
      </c>
    </row>
    <row r="63" spans="1:7" x14ac:dyDescent="0.25">
      <c r="A63" t="s">
        <v>123</v>
      </c>
      <c r="B63" s="2" t="s">
        <v>124</v>
      </c>
      <c r="C63" s="8">
        <v>36</v>
      </c>
      <c r="D63" s="2">
        <v>26</v>
      </c>
      <c r="E63" s="6">
        <v>37318</v>
      </c>
      <c r="F63" s="5">
        <f>C63/E63*1000</f>
        <v>0.96468192293263311</v>
      </c>
      <c r="G63" s="9">
        <f>(SUM(C63:D63)/E63)*1000</f>
        <v>1.6613966450506459</v>
      </c>
    </row>
    <row r="64" spans="1:7" x14ac:dyDescent="0.25">
      <c r="A64" t="s">
        <v>125</v>
      </c>
      <c r="B64" s="2" t="s">
        <v>126</v>
      </c>
      <c r="C64" s="8">
        <v>21</v>
      </c>
      <c r="D64" s="2">
        <v>8</v>
      </c>
      <c r="E64" s="6">
        <v>15863</v>
      </c>
      <c r="F64" s="5">
        <f>C64/E64*1000</f>
        <v>1.3238353400996028</v>
      </c>
      <c r="G64" s="9">
        <f>(SUM(C64:D64)/E64)*1000</f>
        <v>1.8281535648994516</v>
      </c>
    </row>
    <row r="65" spans="1:7" x14ac:dyDescent="0.25">
      <c r="A65" t="s">
        <v>127</v>
      </c>
      <c r="B65" s="2" t="s">
        <v>128</v>
      </c>
      <c r="C65" s="8">
        <v>11</v>
      </c>
      <c r="D65" s="2">
        <v>2</v>
      </c>
      <c r="E65" s="6">
        <v>15229</v>
      </c>
      <c r="F65" s="5">
        <f>C65/E65*1000</f>
        <v>0.72230612646923642</v>
      </c>
      <c r="G65" s="9">
        <f>(SUM(C65:D65)/E65)*1000</f>
        <v>0.85363451310000649</v>
      </c>
    </row>
    <row r="66" spans="1:7" x14ac:dyDescent="0.25">
      <c r="A66" t="s">
        <v>129</v>
      </c>
      <c r="B66" s="2" t="s">
        <v>130</v>
      </c>
      <c r="C66" s="8">
        <v>444</v>
      </c>
      <c r="D66" s="2">
        <v>0</v>
      </c>
      <c r="E66" s="6">
        <v>222967</v>
      </c>
      <c r="F66" s="5">
        <f>C66/E66*1000</f>
        <v>1.9913260706741356</v>
      </c>
      <c r="G66" s="9">
        <f>(SUM(C66:D66)/E66)*1000</f>
        <v>1.9913260706741356</v>
      </c>
    </row>
    <row r="67" spans="1:7" x14ac:dyDescent="0.25">
      <c r="A67" t="s">
        <v>131</v>
      </c>
      <c r="B67" s="2" t="s">
        <v>132</v>
      </c>
      <c r="C67" s="8">
        <v>51</v>
      </c>
      <c r="D67" s="2">
        <v>30</v>
      </c>
      <c r="E67" s="6">
        <v>31285</v>
      </c>
      <c r="F67" s="5">
        <f>C67/E67*1000</f>
        <v>1.6301742048905226</v>
      </c>
      <c r="G67" s="9">
        <f>(SUM(C67:D67)/E67)*1000</f>
        <v>2.5891002077673009</v>
      </c>
    </row>
    <row r="68" spans="1:7" x14ac:dyDescent="0.25">
      <c r="A68" t="s">
        <v>133</v>
      </c>
      <c r="B68" s="2" t="s">
        <v>134</v>
      </c>
      <c r="C68" s="8">
        <v>146</v>
      </c>
      <c r="D68" s="2">
        <v>18</v>
      </c>
      <c r="E68" s="6">
        <v>54406</v>
      </c>
      <c r="F68" s="5">
        <f>C68/E68*1000</f>
        <v>2.6835275521082234</v>
      </c>
      <c r="G68" s="9">
        <f>(SUM(C68:D68)/E68)*1000</f>
        <v>3.0143734146969088</v>
      </c>
    </row>
    <row r="69" spans="1:7" x14ac:dyDescent="0.25">
      <c r="A69" t="s">
        <v>135</v>
      </c>
      <c r="B69" s="2" t="s">
        <v>136</v>
      </c>
      <c r="C69" s="8">
        <v>27</v>
      </c>
      <c r="D69" s="2">
        <v>13</v>
      </c>
      <c r="E69" s="6">
        <v>21455</v>
      </c>
      <c r="F69" s="5">
        <f>C69/E69*1000</f>
        <v>1.2584479142391052</v>
      </c>
      <c r="G69" s="9">
        <f>(SUM(C69:D69)/E69)*1000</f>
        <v>1.8643672803542299</v>
      </c>
    </row>
    <row r="70" spans="1:7" x14ac:dyDescent="0.25">
      <c r="C70" s="8"/>
      <c r="D70" s="5"/>
    </row>
    <row r="71" spans="1:7" x14ac:dyDescent="0.25">
      <c r="C71" s="8"/>
    </row>
    <row r="72" spans="1:7" x14ac:dyDescent="0.25">
      <c r="C72" s="8"/>
    </row>
    <row r="73" spans="1:7" x14ac:dyDescent="0.25">
      <c r="B73" s="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 Ratios</vt:lpstr>
    </vt:vector>
  </TitlesOfParts>
  <Company>Florida Department of Law Enforcement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FDLE Member Config.xml</dc:creator>
  <cp:lastModifiedBy>FDLE Member Config.xml</cp:lastModifiedBy>
  <dcterms:created xsi:type="dcterms:W3CDTF">2014-06-06T14:08:48Z</dcterms:created>
  <dcterms:modified xsi:type="dcterms:W3CDTF">2015-03-13T18:59:56Z</dcterms:modified>
</cp:coreProperties>
</file>